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I:\Analysts_Share\Projects\NV Health Data\NHQR Reports (Deliverables)\Monthly NHQR Reports 2025\202507 (YTD)\"/>
    </mc:Choice>
  </mc:AlternateContent>
  <xr:revisionPtr revIDLastSave="0" documentId="13_ncr:1_{6E09C45A-4A62-419E-B65D-50997FAE3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1" r:id="rId1"/>
    <sheet name="A01" sheetId="2" r:id="rId2"/>
    <sheet name="A02" sheetId="3" r:id="rId3"/>
    <sheet name="A03" sheetId="4" r:id="rId4"/>
    <sheet name="A04" sheetId="5" r:id="rId5"/>
    <sheet name="A05" sheetId="6" r:id="rId6"/>
    <sheet name="A06" sheetId="7" r:id="rId7"/>
    <sheet name="A07" sheetId="8" r:id="rId8"/>
    <sheet name="A08" sheetId="9" r:id="rId9"/>
    <sheet name="B01" sheetId="10" r:id="rId10"/>
    <sheet name="B02" sheetId="11" r:id="rId11"/>
    <sheet name="B03" sheetId="12" r:id="rId12"/>
    <sheet name="B04" sheetId="13" r:id="rId13"/>
    <sheet name="B05" sheetId="14" r:id="rId14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0" i="4"/>
  <c r="A10" i="5"/>
  <c r="A10" i="6"/>
  <c r="A10" i="7"/>
  <c r="A10" i="8"/>
  <c r="A10" i="9"/>
  <c r="A10" i="10"/>
  <c r="A10" i="11"/>
  <c r="A10" i="12"/>
  <c r="A10" i="13"/>
  <c r="A10" i="14"/>
  <c r="A10" i="2"/>
  <c r="A6" i="3"/>
  <c r="A6" i="4"/>
  <c r="A6" i="5"/>
  <c r="A6" i="6"/>
  <c r="A6" i="7"/>
  <c r="A6" i="8"/>
  <c r="A6" i="9"/>
  <c r="A6" i="10"/>
  <c r="A6" i="11"/>
  <c r="A6" i="12"/>
  <c r="A6" i="13"/>
  <c r="A6" i="14"/>
  <c r="A6" i="2"/>
  <c r="A9" i="6"/>
  <c r="A7" i="6"/>
  <c r="A9" i="14"/>
  <c r="A7" i="14"/>
  <c r="A9" i="13"/>
  <c r="A7" i="13"/>
  <c r="A9" i="12"/>
  <c r="A7" i="12"/>
  <c r="A9" i="11"/>
  <c r="A7" i="11"/>
  <c r="A9" i="10"/>
  <c r="A7" i="10"/>
  <c r="A9" i="9"/>
  <c r="A7" i="9"/>
  <c r="A9" i="8"/>
  <c r="A7" i="8"/>
  <c r="A9" i="7"/>
  <c r="A7" i="7"/>
  <c r="A9" i="5"/>
  <c r="A7" i="5"/>
  <c r="A9" i="4"/>
  <c r="A7" i="4"/>
  <c r="A9" i="3"/>
  <c r="A7" i="3"/>
  <c r="A9" i="2"/>
  <c r="A7" i="2"/>
  <c r="N123" i="2" l="1"/>
  <c r="G95" i="5" l="1"/>
  <c r="K151" i="5"/>
  <c r="S186" i="6"/>
  <c r="O151" i="5"/>
  <c r="J151" i="5"/>
  <c r="O186" i="6"/>
  <c r="G151" i="5"/>
  <c r="Q221" i="6"/>
  <c r="Q228" i="6"/>
  <c r="D95" i="5"/>
  <c r="T186" i="6"/>
  <c r="M193" i="14"/>
  <c r="B207" i="4"/>
  <c r="E205" i="12"/>
  <c r="H228" i="12"/>
  <c r="C228" i="12"/>
  <c r="B256" i="4"/>
  <c r="R228" i="4"/>
  <c r="I200" i="12"/>
  <c r="H193" i="12"/>
  <c r="C270" i="12"/>
  <c r="G270" i="12"/>
  <c r="F270" i="12"/>
  <c r="L256" i="12"/>
  <c r="R214" i="4"/>
  <c r="B214" i="4"/>
  <c r="Q81" i="5"/>
  <c r="Q39" i="4"/>
  <c r="F172" i="3"/>
  <c r="B60" i="11"/>
  <c r="M39" i="4"/>
  <c r="B116" i="11"/>
  <c r="H74" i="11"/>
  <c r="U39" i="4"/>
  <c r="I74" i="3"/>
  <c r="B193" i="5"/>
  <c r="H158" i="7"/>
  <c r="K193" i="5"/>
  <c r="I228" i="3"/>
  <c r="H165" i="3"/>
  <c r="F74" i="5"/>
  <c r="B81" i="5"/>
  <c r="T81" i="5"/>
  <c r="C186" i="13"/>
  <c r="B158" i="13"/>
  <c r="E102" i="5"/>
  <c r="C81" i="5"/>
  <c r="J74" i="11"/>
  <c r="O228" i="3"/>
  <c r="R270" i="3"/>
  <c r="L193" i="5"/>
  <c r="C179" i="3"/>
  <c r="L144" i="11"/>
  <c r="E144" i="11"/>
  <c r="K32" i="11"/>
  <c r="L228" i="3"/>
  <c r="I88" i="3"/>
  <c r="C263" i="3"/>
  <c r="S151" i="3"/>
  <c r="G88" i="11"/>
  <c r="P263" i="3"/>
  <c r="P207" i="3"/>
  <c r="U151" i="8"/>
  <c r="L151" i="8"/>
  <c r="D151" i="8"/>
  <c r="C151" i="8"/>
  <c r="I151" i="8"/>
  <c r="C256" i="8"/>
  <c r="R277" i="8"/>
  <c r="H256" i="8"/>
  <c r="H263" i="8"/>
  <c r="M263" i="8"/>
  <c r="E263" i="8"/>
  <c r="D158" i="8"/>
  <c r="E165" i="8"/>
  <c r="I123" i="8"/>
  <c r="P123" i="8"/>
  <c r="G123" i="8"/>
  <c r="L123" i="8"/>
  <c r="S123" i="8"/>
  <c r="M186" i="8"/>
  <c r="V186" i="8"/>
  <c r="J102" i="8"/>
  <c r="L263" i="8"/>
  <c r="C207" i="8"/>
  <c r="F256" i="9"/>
  <c r="M256" i="9"/>
  <c r="B256" i="9"/>
  <c r="U249" i="8"/>
  <c r="G242" i="9"/>
  <c r="N242" i="9"/>
  <c r="E242" i="9"/>
  <c r="C242" i="9"/>
  <c r="J242" i="9"/>
  <c r="R256" i="8"/>
  <c r="Q256" i="8"/>
  <c r="G256" i="8"/>
  <c r="L256" i="8"/>
  <c r="F228" i="8"/>
  <c r="K270" i="8"/>
  <c r="J270" i="8"/>
  <c r="Q179" i="8"/>
  <c r="P179" i="8"/>
  <c r="E179" i="8"/>
  <c r="N109" i="8"/>
  <c r="J221" i="8"/>
  <c r="P221" i="8"/>
  <c r="N221" i="8"/>
  <c r="M221" i="8"/>
  <c r="S242" i="8"/>
  <c r="L193" i="8"/>
  <c r="Q193" i="8"/>
  <c r="Q130" i="8"/>
  <c r="M242" i="8"/>
  <c r="D242" i="8"/>
  <c r="I242" i="8"/>
  <c r="K263" i="9"/>
  <c r="E88" i="8"/>
  <c r="D228" i="8"/>
  <c r="O172" i="8"/>
  <c r="R200" i="8"/>
  <c r="F270" i="9"/>
  <c r="D270" i="9"/>
  <c r="B270" i="9"/>
  <c r="P207" i="8"/>
  <c r="R207" i="8"/>
  <c r="Q207" i="8"/>
  <c r="P137" i="8"/>
  <c r="H137" i="8"/>
  <c r="M137" i="8"/>
  <c r="E137" i="8"/>
  <c r="D137" i="8"/>
  <c r="G263" i="9"/>
  <c r="E263" i="9"/>
  <c r="U158" i="8"/>
  <c r="P116" i="8"/>
  <c r="F214" i="8"/>
  <c r="K214" i="8"/>
  <c r="B214" i="8"/>
  <c r="H144" i="8"/>
  <c r="Q102" i="8"/>
  <c r="F102" i="8"/>
  <c r="J158" i="14"/>
  <c r="B214" i="6"/>
  <c r="F214" i="14"/>
  <c r="D158" i="14"/>
  <c r="C165" i="5"/>
  <c r="D214" i="6"/>
  <c r="U172" i="6"/>
  <c r="O102" i="6"/>
  <c r="K81" i="6"/>
  <c r="C158" i="6"/>
  <c r="O172" i="6"/>
  <c r="G32" i="5"/>
  <c r="L214" i="6"/>
  <c r="G165" i="5"/>
  <c r="C102" i="6"/>
  <c r="I214" i="6"/>
  <c r="O249" i="5"/>
  <c r="E242" i="14"/>
  <c r="G60" i="12"/>
  <c r="P102" i="6"/>
  <c r="E46" i="6"/>
  <c r="P46" i="6"/>
  <c r="H158" i="6"/>
  <c r="D102" i="6"/>
  <c r="H242" i="14"/>
  <c r="L123" i="6"/>
  <c r="N46" i="6"/>
  <c r="O74" i="5"/>
  <c r="K193" i="6"/>
  <c r="J165" i="11"/>
  <c r="F67" i="6"/>
  <c r="B67" i="6"/>
  <c r="S165" i="5"/>
  <c r="N249" i="5"/>
  <c r="R123" i="6"/>
  <c r="M123" i="6"/>
  <c r="K242" i="14"/>
  <c r="U158" i="6"/>
  <c r="B158" i="6"/>
  <c r="I123" i="12"/>
  <c r="M214" i="6"/>
  <c r="J109" i="10"/>
  <c r="C81" i="6"/>
  <c r="N60" i="12"/>
  <c r="H256" i="14"/>
  <c r="D123" i="6"/>
  <c r="S102" i="6"/>
  <c r="J165" i="5"/>
  <c r="Q214" i="6"/>
  <c r="S158" i="6"/>
  <c r="S249" i="5"/>
  <c r="F109" i="10"/>
  <c r="N116" i="6"/>
  <c r="G46" i="6"/>
  <c r="B46" i="6"/>
  <c r="M46" i="6"/>
  <c r="K165" i="14"/>
  <c r="N179" i="6"/>
  <c r="D179" i="6"/>
  <c r="C137" i="6"/>
  <c r="J137" i="6"/>
  <c r="O81" i="6"/>
  <c r="L81" i="6"/>
  <c r="B249" i="13"/>
  <c r="K25" i="12"/>
  <c r="Q242" i="4"/>
  <c r="G221" i="6"/>
  <c r="G39" i="5"/>
  <c r="F95" i="10"/>
  <c r="L116" i="14"/>
  <c r="D116" i="14"/>
  <c r="L102" i="14"/>
  <c r="I102" i="14"/>
  <c r="L207" i="6"/>
  <c r="Q207" i="6"/>
  <c r="U207" i="6"/>
  <c r="K207" i="6"/>
  <c r="B151" i="6"/>
  <c r="F151" i="6"/>
  <c r="S151" i="6"/>
  <c r="P151" i="6"/>
  <c r="D39" i="6"/>
  <c r="S39" i="6"/>
  <c r="C179" i="14"/>
  <c r="G179" i="14"/>
  <c r="J249" i="14"/>
  <c r="B193" i="14"/>
  <c r="F137" i="14"/>
  <c r="I137" i="14"/>
  <c r="J81" i="14"/>
  <c r="R249" i="5"/>
  <c r="U60" i="6"/>
  <c r="J235" i="3"/>
  <c r="G158" i="6"/>
  <c r="P67" i="8"/>
  <c r="F200" i="6"/>
  <c r="E39" i="9"/>
  <c r="E186" i="13"/>
  <c r="I123" i="10"/>
  <c r="E150" i="12"/>
  <c r="E115" i="12"/>
  <c r="H116" i="12"/>
  <c r="M81" i="5"/>
  <c r="D81" i="5"/>
  <c r="I60" i="5"/>
  <c r="G193" i="10"/>
  <c r="E193" i="10"/>
  <c r="I158" i="6"/>
  <c r="L102" i="6"/>
  <c r="R102" i="6"/>
  <c r="U102" i="6"/>
  <c r="E102" i="6"/>
  <c r="R46" i="6"/>
  <c r="O46" i="6"/>
  <c r="F46" i="6"/>
  <c r="L46" i="6"/>
  <c r="C200" i="6"/>
  <c r="E144" i="6"/>
  <c r="B144" i="6"/>
  <c r="H144" i="6"/>
  <c r="U144" i="6"/>
  <c r="N144" i="6"/>
  <c r="K88" i="6"/>
  <c r="J88" i="6"/>
  <c r="U88" i="6"/>
  <c r="F88" i="6"/>
  <c r="M88" i="6"/>
  <c r="S32" i="6"/>
  <c r="P32" i="6"/>
  <c r="J32" i="6"/>
  <c r="B32" i="6"/>
  <c r="F207" i="14"/>
  <c r="K207" i="14"/>
  <c r="E151" i="14"/>
  <c r="I151" i="14"/>
  <c r="M151" i="14"/>
  <c r="F151" i="14"/>
  <c r="G95" i="14"/>
  <c r="D95" i="14"/>
  <c r="M39" i="14"/>
  <c r="H39" i="14"/>
  <c r="D39" i="14"/>
  <c r="K39" i="14"/>
  <c r="M165" i="6"/>
  <c r="G165" i="6"/>
  <c r="E165" i="6"/>
  <c r="I109" i="6"/>
  <c r="T53" i="6"/>
  <c r="L179" i="6"/>
  <c r="I179" i="6"/>
  <c r="K179" i="6"/>
  <c r="Q179" i="6"/>
  <c r="M179" i="6"/>
  <c r="C67" i="6"/>
  <c r="S67" i="6"/>
  <c r="P67" i="6"/>
  <c r="L67" i="6"/>
  <c r="D67" i="6"/>
  <c r="O158" i="6"/>
  <c r="D158" i="6"/>
  <c r="E81" i="10"/>
  <c r="D200" i="6"/>
  <c r="C235" i="6"/>
  <c r="D193" i="10"/>
  <c r="G214" i="6"/>
  <c r="F158" i="6"/>
  <c r="J158" i="6"/>
  <c r="K102" i="11"/>
  <c r="J207" i="8"/>
  <c r="D46" i="5"/>
  <c r="H67" i="10"/>
  <c r="H102" i="14"/>
  <c r="L46" i="14"/>
  <c r="D46" i="14"/>
  <c r="F144" i="14"/>
  <c r="D144" i="14"/>
  <c r="F88" i="14"/>
  <c r="D88" i="14"/>
  <c r="H88" i="14"/>
  <c r="U193" i="6"/>
  <c r="H193" i="6"/>
  <c r="N137" i="6"/>
  <c r="R137" i="6"/>
  <c r="O137" i="6"/>
  <c r="I81" i="6"/>
  <c r="S81" i="6"/>
  <c r="J81" i="6"/>
  <c r="T81" i="6"/>
  <c r="I221" i="14"/>
  <c r="C221" i="14"/>
  <c r="B165" i="14"/>
  <c r="M165" i="14"/>
  <c r="L179" i="14"/>
  <c r="F179" i="14"/>
  <c r="C144" i="14"/>
  <c r="U116" i="6"/>
  <c r="O116" i="6"/>
  <c r="L53" i="14"/>
  <c r="P60" i="6"/>
  <c r="H221" i="14"/>
  <c r="E221" i="14"/>
  <c r="H116" i="6"/>
  <c r="J95" i="6"/>
  <c r="S95" i="6"/>
  <c r="S60" i="6"/>
  <c r="N60" i="6"/>
  <c r="M221" i="14"/>
  <c r="D165" i="14"/>
  <c r="P95" i="6"/>
  <c r="H53" i="14"/>
  <c r="E60" i="14"/>
  <c r="J102" i="14"/>
  <c r="I88" i="12"/>
  <c r="C179" i="6"/>
  <c r="E39" i="6"/>
  <c r="I60" i="6"/>
  <c r="P249" i="5"/>
  <c r="D116" i="6"/>
  <c r="L109" i="14"/>
  <c r="C95" i="6"/>
  <c r="B60" i="14"/>
  <c r="G165" i="14"/>
  <c r="I109" i="14"/>
  <c r="U39" i="6"/>
  <c r="J60" i="6"/>
  <c r="P193" i="6"/>
  <c r="M193" i="6"/>
  <c r="D95" i="6"/>
  <c r="G46" i="5"/>
  <c r="M249" i="8"/>
  <c r="Q249" i="8"/>
  <c r="E263" i="5"/>
  <c r="S263" i="5"/>
  <c r="F263" i="5"/>
  <c r="I109" i="12"/>
  <c r="R60" i="12"/>
  <c r="C60" i="12"/>
  <c r="J39" i="11"/>
  <c r="B186" i="11"/>
  <c r="F193" i="5"/>
  <c r="D67" i="5"/>
  <c r="R165" i="5"/>
  <c r="E165" i="5"/>
  <c r="P165" i="5"/>
  <c r="D165" i="5"/>
  <c r="G158" i="5"/>
  <c r="D242" i="14"/>
  <c r="C235" i="14"/>
  <c r="E121" i="12"/>
  <c r="L32" i="5"/>
  <c r="K109" i="10"/>
  <c r="M53" i="5"/>
  <c r="E169" i="12"/>
  <c r="B249" i="5"/>
  <c r="M116" i="12"/>
  <c r="H144" i="12"/>
  <c r="B32" i="12"/>
  <c r="E270" i="11"/>
  <c r="F270" i="11"/>
  <c r="K270" i="11"/>
  <c r="C214" i="11"/>
  <c r="E214" i="11"/>
  <c r="K214" i="11"/>
  <c r="J214" i="11"/>
  <c r="F214" i="11"/>
  <c r="K39" i="11"/>
  <c r="B263" i="10"/>
  <c r="O130" i="5"/>
  <c r="D74" i="5"/>
  <c r="C109" i="13"/>
  <c r="F67" i="5"/>
  <c r="K67" i="5"/>
  <c r="B67" i="5"/>
  <c r="T67" i="5"/>
  <c r="O67" i="5"/>
  <c r="I67" i="5"/>
  <c r="P67" i="5"/>
  <c r="C67" i="5"/>
  <c r="R67" i="5"/>
  <c r="H67" i="5"/>
  <c r="U67" i="5"/>
  <c r="M165" i="5"/>
  <c r="Q165" i="5"/>
  <c r="I109" i="5"/>
  <c r="L158" i="5"/>
  <c r="O158" i="5"/>
  <c r="O235" i="6"/>
  <c r="I242" i="14"/>
  <c r="D39" i="10"/>
  <c r="G235" i="14"/>
  <c r="G235" i="6"/>
  <c r="E151" i="10"/>
  <c r="G109" i="10"/>
  <c r="K151" i="4"/>
  <c r="Q130" i="4"/>
  <c r="D186" i="13"/>
  <c r="L137" i="5"/>
  <c r="O186" i="5"/>
  <c r="N186" i="5"/>
  <c r="K137" i="10"/>
  <c r="G137" i="10"/>
  <c r="H25" i="5"/>
  <c r="B39" i="10"/>
  <c r="T39" i="5"/>
  <c r="C39" i="10"/>
  <c r="K39" i="10"/>
  <c r="O39" i="5"/>
  <c r="M242" i="14"/>
  <c r="B242" i="14"/>
  <c r="F242" i="14"/>
  <c r="G39" i="10"/>
  <c r="J39" i="10"/>
  <c r="J137" i="12"/>
  <c r="K256" i="12"/>
  <c r="L81" i="12"/>
  <c r="O256" i="12"/>
  <c r="D81" i="12"/>
  <c r="P207" i="5"/>
  <c r="E25" i="8"/>
  <c r="T25" i="8"/>
  <c r="R137" i="8"/>
  <c r="R25" i="8"/>
  <c r="N137" i="8"/>
  <c r="F25" i="8"/>
  <c r="J74" i="10"/>
  <c r="G25" i="8"/>
  <c r="K25" i="8"/>
  <c r="H25" i="8"/>
  <c r="N123" i="8"/>
  <c r="E228" i="10"/>
  <c r="H249" i="14"/>
  <c r="F235" i="6"/>
  <c r="R235" i="6"/>
  <c r="L235" i="6"/>
  <c r="Q235" i="6"/>
  <c r="I74" i="4"/>
  <c r="D53" i="5"/>
  <c r="I53" i="5"/>
  <c r="N53" i="5"/>
  <c r="B46" i="5"/>
  <c r="K46" i="5"/>
  <c r="H46" i="5"/>
  <c r="E60" i="13"/>
  <c r="D60" i="13"/>
  <c r="E32" i="5"/>
  <c r="O32" i="5"/>
  <c r="K123" i="10"/>
  <c r="C123" i="10"/>
  <c r="N32" i="5"/>
  <c r="D53" i="13"/>
  <c r="G123" i="10"/>
  <c r="U53" i="5"/>
  <c r="B242" i="6"/>
  <c r="Q32" i="5"/>
  <c r="I221" i="3"/>
  <c r="V249" i="8"/>
  <c r="N172" i="8"/>
  <c r="S102" i="8"/>
  <c r="N214" i="9"/>
  <c r="J214" i="9"/>
  <c r="Q277" i="5"/>
  <c r="D249" i="5"/>
  <c r="Q249" i="5"/>
  <c r="M193" i="5"/>
  <c r="T193" i="5"/>
  <c r="J193" i="5"/>
  <c r="G193" i="5"/>
  <c r="P137" i="12"/>
  <c r="M193" i="12"/>
  <c r="M165" i="12"/>
  <c r="Q60" i="12"/>
  <c r="H60" i="12"/>
  <c r="L60" i="12"/>
  <c r="S235" i="6"/>
  <c r="F165" i="10"/>
  <c r="O46" i="5"/>
  <c r="C60" i="13"/>
  <c r="P242" i="6"/>
  <c r="E137" i="10"/>
  <c r="G25" i="5"/>
  <c r="F137" i="10"/>
  <c r="J25" i="5"/>
  <c r="H137" i="10"/>
  <c r="C25" i="5"/>
  <c r="D137" i="10"/>
  <c r="S228" i="6"/>
  <c r="C137" i="10"/>
  <c r="U25" i="5"/>
  <c r="E67" i="10"/>
  <c r="R53" i="5"/>
  <c r="I270" i="14"/>
  <c r="J95" i="10"/>
  <c r="H95" i="10"/>
  <c r="H53" i="5"/>
  <c r="C249" i="6"/>
  <c r="D95" i="10"/>
  <c r="G221" i="5"/>
  <c r="C95" i="10"/>
  <c r="J32" i="12"/>
  <c r="S249" i="6"/>
  <c r="E158" i="13"/>
  <c r="L263" i="11"/>
  <c r="F249" i="6"/>
  <c r="E95" i="10"/>
  <c r="J67" i="10"/>
  <c r="R249" i="6"/>
  <c r="B32" i="13"/>
  <c r="C256" i="14"/>
  <c r="B67" i="10"/>
  <c r="D32" i="13"/>
  <c r="D67" i="10"/>
  <c r="G32" i="12"/>
  <c r="P32" i="12"/>
  <c r="L256" i="6"/>
  <c r="R256" i="6"/>
  <c r="H256" i="6"/>
  <c r="D130" i="13"/>
  <c r="S256" i="6"/>
  <c r="M256" i="6"/>
  <c r="B109" i="10"/>
  <c r="H109" i="10"/>
  <c r="U256" i="6"/>
  <c r="D109" i="10"/>
  <c r="K256" i="6"/>
  <c r="B256" i="6"/>
  <c r="G102" i="4"/>
  <c r="G53" i="10"/>
  <c r="B53" i="10"/>
  <c r="D53" i="10"/>
  <c r="I53" i="10"/>
  <c r="J53" i="10"/>
  <c r="C53" i="10"/>
  <c r="L228" i="6"/>
  <c r="U25" i="4"/>
  <c r="U228" i="6"/>
  <c r="C158" i="10"/>
  <c r="T228" i="6"/>
  <c r="F158" i="10"/>
  <c r="B102" i="13"/>
  <c r="H88" i="10"/>
  <c r="D130" i="5"/>
  <c r="J270" i="10"/>
  <c r="G228" i="6"/>
  <c r="C102" i="13"/>
  <c r="I228" i="6"/>
  <c r="O228" i="6"/>
  <c r="I151" i="9"/>
  <c r="D228" i="6"/>
  <c r="R228" i="6"/>
  <c r="H228" i="6"/>
  <c r="H270" i="10"/>
  <c r="K228" i="6"/>
  <c r="E228" i="6"/>
  <c r="K25" i="4"/>
  <c r="T186" i="5"/>
  <c r="N53" i="8"/>
  <c r="C144" i="9"/>
  <c r="B144" i="9"/>
  <c r="M242" i="9"/>
  <c r="L242" i="9"/>
  <c r="H242" i="9"/>
  <c r="F242" i="9"/>
  <c r="K242" i="9"/>
  <c r="C270" i="9"/>
  <c r="L270" i="9"/>
  <c r="F235" i="5"/>
  <c r="T235" i="5"/>
  <c r="Q235" i="5"/>
  <c r="D235" i="5"/>
  <c r="O235" i="5"/>
  <c r="H235" i="5"/>
  <c r="O263" i="12"/>
  <c r="L102" i="12"/>
  <c r="M102" i="12"/>
  <c r="G25" i="12"/>
  <c r="I25" i="12"/>
  <c r="P25" i="12"/>
  <c r="C25" i="12"/>
  <c r="H25" i="12"/>
  <c r="N25" i="12"/>
  <c r="J25" i="12"/>
  <c r="M25" i="12"/>
  <c r="D25" i="11"/>
  <c r="F221" i="11"/>
  <c r="B165" i="11"/>
  <c r="H256" i="10"/>
  <c r="B256" i="10"/>
  <c r="F144" i="10"/>
  <c r="G88" i="10"/>
  <c r="B95" i="9"/>
  <c r="K46" i="10"/>
  <c r="F46" i="10"/>
  <c r="B137" i="13"/>
  <c r="E137" i="13"/>
  <c r="C137" i="13"/>
  <c r="L95" i="5"/>
  <c r="S95" i="5"/>
  <c r="R95" i="5"/>
  <c r="F221" i="6"/>
  <c r="D221" i="6"/>
  <c r="R221" i="6"/>
  <c r="H221" i="6"/>
  <c r="L221" i="6"/>
  <c r="U221" i="6"/>
  <c r="E221" i="6"/>
  <c r="K221" i="6"/>
  <c r="I221" i="6"/>
  <c r="C221" i="6"/>
  <c r="G228" i="14"/>
  <c r="D270" i="8"/>
  <c r="L39" i="8"/>
  <c r="I221" i="8"/>
  <c r="S221" i="8"/>
  <c r="G221" i="8"/>
  <c r="Q221" i="8"/>
  <c r="H221" i="8"/>
  <c r="E221" i="8"/>
  <c r="H130" i="9"/>
  <c r="N256" i="9"/>
  <c r="G256" i="12"/>
  <c r="G228" i="12"/>
  <c r="E235" i="13"/>
  <c r="D235" i="13"/>
  <c r="R53" i="12"/>
  <c r="I53" i="12"/>
  <c r="Q53" i="12"/>
  <c r="L53" i="12"/>
  <c r="D53" i="12"/>
  <c r="O228" i="4"/>
  <c r="K228" i="4"/>
  <c r="F172" i="4"/>
  <c r="N39" i="4"/>
  <c r="O39" i="4"/>
  <c r="D39" i="4"/>
  <c r="B39" i="4"/>
  <c r="L39" i="4"/>
  <c r="L158" i="3"/>
  <c r="F263" i="3"/>
  <c r="B263" i="3"/>
  <c r="U263" i="3"/>
  <c r="S263" i="3"/>
  <c r="M263" i="3"/>
  <c r="R263" i="3"/>
  <c r="T263" i="3"/>
  <c r="I263" i="3"/>
  <c r="L263" i="3"/>
  <c r="E263" i="3"/>
  <c r="J263" i="3"/>
  <c r="G207" i="3"/>
  <c r="D207" i="3"/>
  <c r="N207" i="3"/>
  <c r="Q207" i="3"/>
  <c r="K207" i="3"/>
  <c r="M207" i="3"/>
  <c r="I207" i="3"/>
  <c r="E207" i="3"/>
  <c r="S207" i="3"/>
  <c r="J207" i="3"/>
  <c r="H207" i="3"/>
  <c r="O207" i="3"/>
  <c r="U207" i="3"/>
  <c r="T207" i="3"/>
  <c r="L207" i="3"/>
  <c r="P151" i="3"/>
  <c r="E151" i="3"/>
  <c r="H151" i="3"/>
  <c r="T151" i="3"/>
  <c r="I151" i="3"/>
  <c r="O151" i="3"/>
  <c r="L151" i="3"/>
  <c r="N151" i="3"/>
  <c r="C151" i="3"/>
  <c r="B151" i="3"/>
  <c r="Q151" i="3"/>
  <c r="R151" i="3"/>
  <c r="K151" i="3"/>
  <c r="G151" i="3"/>
  <c r="U151" i="3"/>
  <c r="M151" i="3"/>
  <c r="D151" i="3"/>
  <c r="N102" i="3"/>
  <c r="Q102" i="3"/>
  <c r="K102" i="3"/>
  <c r="P102" i="3"/>
  <c r="E102" i="3"/>
  <c r="H102" i="3"/>
  <c r="O102" i="3"/>
  <c r="J102" i="3"/>
  <c r="P46" i="3"/>
  <c r="I242" i="10"/>
  <c r="B242" i="10"/>
  <c r="L81" i="9"/>
  <c r="I81" i="9"/>
  <c r="P235" i="5"/>
  <c r="C235" i="13"/>
  <c r="G235" i="5"/>
  <c r="H256" i="9"/>
  <c r="F53" i="11"/>
  <c r="J256" i="9"/>
  <c r="E176" i="12"/>
  <c r="H151" i="5"/>
  <c r="B95" i="5"/>
  <c r="S130" i="8"/>
  <c r="U270" i="6"/>
  <c r="C270" i="6"/>
  <c r="M270" i="6"/>
  <c r="T270" i="6"/>
  <c r="P270" i="6"/>
  <c r="S270" i="6"/>
  <c r="O270" i="6"/>
  <c r="J270" i="6"/>
  <c r="D270" i="6"/>
  <c r="G270" i="6"/>
  <c r="B270" i="6"/>
  <c r="L270" i="6"/>
  <c r="F270" i="6"/>
  <c r="R270" i="6"/>
  <c r="K270" i="6"/>
  <c r="I270" i="6"/>
  <c r="Q270" i="6"/>
  <c r="H270" i="6"/>
  <c r="Q263" i="6"/>
  <c r="S263" i="6"/>
  <c r="M263" i="6"/>
  <c r="B263" i="6"/>
  <c r="H263" i="6"/>
  <c r="G263" i="6"/>
  <c r="L256" i="14"/>
  <c r="D256" i="14"/>
  <c r="K256" i="14"/>
  <c r="G256" i="14"/>
  <c r="J256" i="14"/>
  <c r="F256" i="14"/>
  <c r="B256" i="14"/>
  <c r="D256" i="10"/>
  <c r="B221" i="11"/>
  <c r="G221" i="11"/>
  <c r="H165" i="11"/>
  <c r="D144" i="9"/>
  <c r="I277" i="11"/>
  <c r="K228" i="14"/>
  <c r="I228" i="14"/>
  <c r="J221" i="11"/>
  <c r="D165" i="11"/>
  <c r="F144" i="9"/>
  <c r="E130" i="9"/>
  <c r="B67" i="12"/>
  <c r="C60" i="11"/>
  <c r="P53" i="4"/>
  <c r="H39" i="4"/>
  <c r="D221" i="11"/>
  <c r="I221" i="11"/>
  <c r="L165" i="11"/>
  <c r="E144" i="9"/>
  <c r="M130" i="9"/>
  <c r="T88" i="5"/>
  <c r="I39" i="4"/>
  <c r="E39" i="4"/>
  <c r="C277" i="11"/>
  <c r="E256" i="10"/>
  <c r="H186" i="12"/>
  <c r="B130" i="9"/>
  <c r="J39" i="4"/>
  <c r="S32" i="8"/>
  <c r="O95" i="5"/>
  <c r="F256" i="10"/>
  <c r="C221" i="11"/>
  <c r="K165" i="11"/>
  <c r="D60" i="11"/>
  <c r="E32" i="9"/>
  <c r="P32" i="8"/>
  <c r="G256" i="10"/>
  <c r="K221" i="11"/>
  <c r="E165" i="11"/>
  <c r="H144" i="9"/>
  <c r="U88" i="5"/>
  <c r="I67" i="12"/>
  <c r="B228" i="9"/>
  <c r="R39" i="4"/>
  <c r="K39" i="4"/>
  <c r="F39" i="4"/>
  <c r="P32" i="3"/>
  <c r="M186" i="12"/>
  <c r="L144" i="9"/>
  <c r="D116" i="11"/>
  <c r="I88" i="5"/>
  <c r="S39" i="4"/>
  <c r="M60" i="12"/>
  <c r="B214" i="11"/>
  <c r="F130" i="10"/>
  <c r="G130" i="5"/>
  <c r="H214" i="9"/>
  <c r="G214" i="9"/>
  <c r="K207" i="10"/>
  <c r="H207" i="10"/>
  <c r="P144" i="12"/>
  <c r="F158" i="5"/>
  <c r="J130" i="5"/>
  <c r="E130" i="5"/>
  <c r="P116" i="12"/>
  <c r="D39" i="11"/>
  <c r="J270" i="14"/>
  <c r="G270" i="14"/>
  <c r="Q228" i="12"/>
  <c r="I207" i="11"/>
  <c r="T74" i="5"/>
  <c r="J165" i="12"/>
  <c r="K60" i="12"/>
  <c r="D214" i="11"/>
  <c r="I158" i="11"/>
  <c r="E95" i="11"/>
  <c r="L263" i="6"/>
  <c r="K263" i="6"/>
  <c r="B214" i="9"/>
  <c r="I214" i="9"/>
  <c r="J81" i="9"/>
  <c r="F74" i="10"/>
  <c r="K74" i="10"/>
  <c r="R130" i="5"/>
  <c r="L158" i="11"/>
  <c r="Q116" i="12"/>
  <c r="N116" i="12"/>
  <c r="C270" i="14"/>
  <c r="H270" i="14"/>
  <c r="B263" i="11"/>
  <c r="B151" i="11"/>
  <c r="Q74" i="5"/>
  <c r="J60" i="12"/>
  <c r="L270" i="11"/>
  <c r="L214" i="11"/>
  <c r="I130" i="10"/>
  <c r="G95" i="11"/>
  <c r="T263" i="6"/>
  <c r="L242" i="11"/>
  <c r="J207" i="10"/>
  <c r="F123" i="11"/>
  <c r="G74" i="10"/>
  <c r="H130" i="5"/>
  <c r="F130" i="5"/>
  <c r="O116" i="12"/>
  <c r="K137" i="5"/>
  <c r="D270" i="14"/>
  <c r="F263" i="11"/>
  <c r="H151" i="11"/>
  <c r="F207" i="8"/>
  <c r="D95" i="11"/>
  <c r="E214" i="9"/>
  <c r="D207" i="10"/>
  <c r="N193" i="12"/>
  <c r="C186" i="11"/>
  <c r="S130" i="5"/>
  <c r="M137" i="5"/>
  <c r="S137" i="5"/>
  <c r="L270" i="14"/>
  <c r="E270" i="14"/>
  <c r="B172" i="12"/>
  <c r="C74" i="5"/>
  <c r="N39" i="12"/>
  <c r="L95" i="11"/>
  <c r="L214" i="9"/>
  <c r="F214" i="9"/>
  <c r="F207" i="10"/>
  <c r="G193" i="12"/>
  <c r="F186" i="11"/>
  <c r="B81" i="9"/>
  <c r="I158" i="5"/>
  <c r="D158" i="5"/>
  <c r="L130" i="5"/>
  <c r="G74" i="3"/>
  <c r="D116" i="12"/>
  <c r="C39" i="11"/>
  <c r="H137" i="5"/>
  <c r="L165" i="5"/>
  <c r="M228" i="12"/>
  <c r="K207" i="11"/>
  <c r="D172" i="12"/>
  <c r="H109" i="12"/>
  <c r="D102" i="11"/>
  <c r="I165" i="12"/>
  <c r="D214" i="9"/>
  <c r="I207" i="10"/>
  <c r="E158" i="5"/>
  <c r="B130" i="5"/>
  <c r="E39" i="11"/>
  <c r="B270" i="14"/>
  <c r="O228" i="12"/>
  <c r="F207" i="11"/>
  <c r="G102" i="11"/>
  <c r="O81" i="2"/>
  <c r="F109" i="12"/>
  <c r="B221" i="5"/>
  <c r="J263" i="11"/>
  <c r="F228" i="12"/>
  <c r="E207" i="11"/>
  <c r="R172" i="12"/>
  <c r="I151" i="11"/>
  <c r="O109" i="12"/>
  <c r="I102" i="11"/>
  <c r="G39" i="12"/>
  <c r="D221" i="5"/>
  <c r="C263" i="11"/>
  <c r="H207" i="11"/>
  <c r="J151" i="11"/>
  <c r="Q109" i="12"/>
  <c r="C46" i="11"/>
  <c r="C102" i="5"/>
  <c r="N172" i="12"/>
  <c r="C151" i="11"/>
  <c r="H116" i="9"/>
  <c r="B109" i="12"/>
  <c r="L102" i="11"/>
  <c r="K88" i="12"/>
  <c r="K123" i="5"/>
  <c r="H263" i="11"/>
  <c r="J207" i="11"/>
  <c r="K151" i="11"/>
  <c r="C109" i="12"/>
  <c r="E102" i="11"/>
  <c r="L46" i="11"/>
  <c r="F221" i="9"/>
  <c r="P172" i="12"/>
  <c r="F102" i="11"/>
  <c r="F46" i="11"/>
  <c r="B270" i="4"/>
  <c r="N277" i="5"/>
  <c r="I277" i="5"/>
  <c r="U277" i="5"/>
  <c r="C277" i="5"/>
  <c r="M277" i="5"/>
  <c r="R277" i="5"/>
  <c r="F277" i="5"/>
  <c r="J277" i="5"/>
  <c r="E277" i="5"/>
  <c r="P277" i="5"/>
  <c r="R151" i="12"/>
  <c r="F46" i="12"/>
  <c r="I249" i="11"/>
  <c r="C193" i="11"/>
  <c r="K193" i="11"/>
  <c r="J88" i="11"/>
  <c r="B88" i="11"/>
  <c r="H32" i="11"/>
  <c r="L74" i="11"/>
  <c r="B249" i="10"/>
  <c r="D249" i="10"/>
  <c r="E200" i="10"/>
  <c r="K200" i="10"/>
  <c r="I200" i="10"/>
  <c r="B200" i="10"/>
  <c r="G200" i="10"/>
  <c r="F200" i="10"/>
  <c r="H200" i="10"/>
  <c r="J200" i="10"/>
  <c r="E123" i="9"/>
  <c r="M123" i="9"/>
  <c r="B102" i="10"/>
  <c r="K102" i="10"/>
  <c r="F102" i="10"/>
  <c r="E25" i="9"/>
  <c r="L25" i="9"/>
  <c r="K25" i="9"/>
  <c r="M25" i="9"/>
  <c r="J25" i="9"/>
  <c r="H25" i="9"/>
  <c r="I179" i="10"/>
  <c r="G179" i="10"/>
  <c r="M88" i="9"/>
  <c r="G172" i="9"/>
  <c r="L88" i="5"/>
  <c r="E88" i="5"/>
  <c r="U207" i="5"/>
  <c r="L151" i="5"/>
  <c r="E81" i="13"/>
  <c r="C81" i="13"/>
  <c r="B81" i="13"/>
  <c r="P179" i="5"/>
  <c r="E179" i="5"/>
  <c r="J179" i="5"/>
  <c r="H179" i="5"/>
  <c r="T179" i="5"/>
  <c r="I179" i="5"/>
  <c r="C179" i="5"/>
  <c r="U123" i="5"/>
  <c r="B263" i="5"/>
  <c r="B277" i="5"/>
  <c r="R95" i="8"/>
  <c r="U95" i="8"/>
  <c r="H95" i="8"/>
  <c r="T179" i="8"/>
  <c r="L186" i="9"/>
  <c r="J186" i="9"/>
  <c r="H186" i="9"/>
  <c r="G186" i="9"/>
  <c r="N186" i="9"/>
  <c r="I186" i="9"/>
  <c r="F186" i="9"/>
  <c r="C186" i="9"/>
  <c r="E242" i="4"/>
  <c r="E242" i="13"/>
  <c r="L277" i="14"/>
  <c r="B179" i="12"/>
  <c r="P74" i="12"/>
  <c r="I102" i="12"/>
  <c r="C102" i="12"/>
  <c r="C144" i="11"/>
  <c r="U263" i="5"/>
  <c r="F207" i="5"/>
  <c r="K179" i="9"/>
  <c r="I221" i="9"/>
  <c r="U179" i="5"/>
  <c r="S277" i="5"/>
  <c r="B179" i="10"/>
  <c r="E172" i="5"/>
  <c r="C144" i="5"/>
  <c r="R144" i="5"/>
  <c r="F25" i="9"/>
  <c r="S116" i="5"/>
  <c r="G263" i="5"/>
  <c r="F179" i="5"/>
  <c r="O242" i="4"/>
  <c r="G179" i="5"/>
  <c r="U60" i="5"/>
  <c r="C60" i="5"/>
  <c r="R60" i="5"/>
  <c r="J60" i="5"/>
  <c r="T60" i="5"/>
  <c r="B60" i="5"/>
  <c r="Q60" i="5"/>
  <c r="N60" i="5"/>
  <c r="S60" i="5"/>
  <c r="H60" i="5"/>
  <c r="F60" i="5"/>
  <c r="K60" i="5"/>
  <c r="D60" i="5"/>
  <c r="P60" i="5"/>
  <c r="R263" i="5"/>
  <c r="N81" i="8"/>
  <c r="H102" i="12"/>
  <c r="D263" i="5"/>
  <c r="H263" i="5"/>
  <c r="U151" i="5"/>
  <c r="H130" i="11"/>
  <c r="H214" i="4"/>
  <c r="D186" i="12"/>
  <c r="O179" i="5"/>
  <c r="P137" i="2"/>
  <c r="G158" i="2"/>
  <c r="S221" i="5"/>
  <c r="L221" i="5"/>
  <c r="K228" i="12"/>
  <c r="J221" i="9"/>
  <c r="C172" i="12"/>
  <c r="O172" i="12"/>
  <c r="R109" i="12"/>
  <c r="Q221" i="5"/>
  <c r="T221" i="5"/>
  <c r="H221" i="5"/>
  <c r="C137" i="5"/>
  <c r="R242" i="4"/>
  <c r="I263" i="11"/>
  <c r="B207" i="11"/>
  <c r="G207" i="11"/>
  <c r="L151" i="11"/>
  <c r="J109" i="8"/>
  <c r="G109" i="12"/>
  <c r="B95" i="8"/>
  <c r="J74" i="5"/>
  <c r="E74" i="5"/>
  <c r="D46" i="11"/>
  <c r="E32" i="11"/>
  <c r="S123" i="5"/>
  <c r="N123" i="5"/>
  <c r="R221" i="5"/>
  <c r="E221" i="5"/>
  <c r="P221" i="5"/>
  <c r="L32" i="11"/>
  <c r="D123" i="5"/>
  <c r="G123" i="5"/>
  <c r="C221" i="5"/>
  <c r="M221" i="5"/>
  <c r="H123" i="5"/>
  <c r="L123" i="5"/>
  <c r="I221" i="5"/>
  <c r="U221" i="5"/>
  <c r="O102" i="5"/>
  <c r="I137" i="5"/>
  <c r="D137" i="5"/>
  <c r="N228" i="12"/>
  <c r="L207" i="11"/>
  <c r="E151" i="11"/>
  <c r="B116" i="9"/>
  <c r="F109" i="8"/>
  <c r="N102" i="9"/>
  <c r="C102" i="11"/>
  <c r="V95" i="8"/>
  <c r="D88" i="11"/>
  <c r="K74" i="5"/>
  <c r="G46" i="11"/>
  <c r="O39" i="12"/>
  <c r="B32" i="11"/>
  <c r="N88" i="12"/>
  <c r="J221" i="5"/>
  <c r="F221" i="5"/>
  <c r="R116" i="5"/>
  <c r="B207" i="9"/>
  <c r="L172" i="12"/>
  <c r="D109" i="12"/>
  <c r="C95" i="8"/>
  <c r="I74" i="5"/>
  <c r="K221" i="5"/>
  <c r="E235" i="9"/>
  <c r="H172" i="4"/>
  <c r="E263" i="13"/>
  <c r="Q221" i="3"/>
  <c r="H158" i="3"/>
  <c r="K151" i="8"/>
  <c r="M151" i="8"/>
  <c r="R151" i="8"/>
  <c r="B53" i="8"/>
  <c r="C53" i="8"/>
  <c r="E53" i="4"/>
  <c r="M137" i="9"/>
  <c r="D151" i="13"/>
  <c r="E179" i="13"/>
  <c r="C179" i="13"/>
  <c r="D179" i="13"/>
  <c r="C207" i="13"/>
  <c r="K228" i="10"/>
  <c r="F214" i="10"/>
  <c r="U165" i="3"/>
  <c r="D207" i="13"/>
  <c r="B165" i="3"/>
  <c r="C102" i="9"/>
  <c r="C81" i="10"/>
  <c r="C221" i="3"/>
  <c r="E207" i="13"/>
  <c r="C151" i="13"/>
  <c r="I81" i="10"/>
  <c r="T172" i="4"/>
  <c r="F109" i="4"/>
  <c r="D88" i="13"/>
  <c r="H277" i="3"/>
  <c r="R165" i="3"/>
  <c r="E151" i="13"/>
  <c r="B81" i="10"/>
  <c r="D263" i="13"/>
  <c r="N32" i="8"/>
  <c r="E270" i="8"/>
  <c r="J158" i="8"/>
  <c r="C130" i="11"/>
  <c r="P102" i="5"/>
  <c r="M81" i="12"/>
  <c r="E186" i="5"/>
  <c r="R186" i="5"/>
  <c r="K25" i="10"/>
  <c r="E32" i="8"/>
  <c r="L32" i="8"/>
  <c r="M270" i="8"/>
  <c r="O137" i="12"/>
  <c r="N102" i="5"/>
  <c r="E277" i="14"/>
  <c r="D25" i="10"/>
  <c r="H67" i="11"/>
  <c r="T158" i="8"/>
  <c r="I130" i="11"/>
  <c r="K186" i="5"/>
  <c r="H25" i="10"/>
  <c r="I207" i="5"/>
  <c r="J67" i="11"/>
  <c r="U32" i="8"/>
  <c r="R32" i="8"/>
  <c r="N193" i="5"/>
  <c r="J179" i="11"/>
  <c r="F172" i="10"/>
  <c r="Q81" i="12"/>
  <c r="V32" i="8"/>
  <c r="O32" i="8"/>
  <c r="R256" i="12"/>
  <c r="I172" i="10"/>
  <c r="F74" i="11"/>
  <c r="B270" i="8"/>
  <c r="L200" i="12"/>
  <c r="R165" i="8"/>
  <c r="T207" i="4"/>
  <c r="S207" i="4"/>
  <c r="U214" i="5"/>
  <c r="S60" i="4"/>
  <c r="O60" i="4"/>
  <c r="Q60" i="4"/>
  <c r="J60" i="4"/>
  <c r="U60" i="4"/>
  <c r="R60" i="4"/>
  <c r="T60" i="4"/>
  <c r="B277" i="12"/>
  <c r="O144" i="4"/>
  <c r="E144" i="4"/>
  <c r="B88" i="4"/>
  <c r="S88" i="4"/>
  <c r="M88" i="4"/>
  <c r="N88" i="4"/>
  <c r="H88" i="4"/>
  <c r="G32" i="4"/>
  <c r="J32" i="4"/>
  <c r="B235" i="4"/>
  <c r="J256" i="4"/>
  <c r="D256" i="4"/>
  <c r="Q256" i="4"/>
  <c r="C256" i="4"/>
  <c r="C200" i="4"/>
  <c r="N137" i="4"/>
  <c r="C137" i="4"/>
  <c r="M137" i="4"/>
  <c r="I137" i="4"/>
  <c r="E137" i="4"/>
  <c r="H137" i="4"/>
  <c r="T137" i="4"/>
  <c r="D137" i="4"/>
  <c r="K137" i="4"/>
  <c r="B137" i="4"/>
  <c r="O137" i="4"/>
  <c r="G137" i="4"/>
  <c r="F137" i="4"/>
  <c r="J137" i="4"/>
  <c r="O81" i="4"/>
  <c r="L81" i="4"/>
  <c r="B81" i="4"/>
  <c r="N81" i="4"/>
  <c r="S81" i="4"/>
  <c r="K81" i="4"/>
  <c r="U81" i="4"/>
  <c r="C81" i="4"/>
  <c r="T81" i="4"/>
  <c r="R81" i="4"/>
  <c r="Q81" i="4"/>
  <c r="M81" i="4"/>
  <c r="J249" i="3"/>
  <c r="R95" i="3"/>
  <c r="L39" i="3"/>
  <c r="M39" i="3"/>
  <c r="U39" i="3"/>
  <c r="R242" i="3"/>
  <c r="T186" i="3"/>
  <c r="B235" i="3"/>
  <c r="E235" i="3"/>
  <c r="S235" i="3"/>
  <c r="H179" i="3"/>
  <c r="T179" i="3"/>
  <c r="K179" i="3"/>
  <c r="O179" i="3"/>
  <c r="L179" i="3"/>
  <c r="S179" i="3"/>
  <c r="G179" i="3"/>
  <c r="D179" i="3"/>
  <c r="R179" i="3"/>
  <c r="N179" i="3"/>
  <c r="J179" i="3"/>
  <c r="F179" i="3"/>
  <c r="I179" i="3"/>
  <c r="M179" i="3"/>
  <c r="B179" i="3"/>
  <c r="P179" i="3"/>
  <c r="U179" i="3"/>
  <c r="E179" i="3"/>
  <c r="Q179" i="3"/>
  <c r="F130" i="3"/>
  <c r="R130" i="3"/>
  <c r="M130" i="3"/>
  <c r="K130" i="3"/>
  <c r="P130" i="3"/>
  <c r="E130" i="3"/>
  <c r="C130" i="3"/>
  <c r="H130" i="3"/>
  <c r="T130" i="3"/>
  <c r="L130" i="3"/>
  <c r="D130" i="3"/>
  <c r="S130" i="3"/>
  <c r="Q130" i="3"/>
  <c r="O130" i="3"/>
  <c r="I130" i="3"/>
  <c r="G130" i="3"/>
  <c r="J130" i="3"/>
  <c r="N130" i="3"/>
  <c r="R74" i="3"/>
  <c r="J74" i="3"/>
  <c r="Q74" i="3"/>
  <c r="U74" i="3"/>
  <c r="F186" i="10"/>
  <c r="D186" i="10"/>
  <c r="K109" i="9"/>
  <c r="C109" i="9"/>
  <c r="D109" i="9"/>
  <c r="H53" i="9"/>
  <c r="G53" i="9"/>
  <c r="J53" i="9"/>
  <c r="F277" i="10"/>
  <c r="E277" i="10"/>
  <c r="B165" i="10"/>
  <c r="G165" i="10"/>
  <c r="K165" i="10"/>
  <c r="L158" i="9"/>
  <c r="F158" i="9"/>
  <c r="K158" i="9"/>
  <c r="G158" i="9"/>
  <c r="N158" i="9"/>
  <c r="K109" i="5"/>
  <c r="U109" i="5"/>
  <c r="C109" i="5"/>
  <c r="M109" i="5"/>
  <c r="J109" i="5"/>
  <c r="E109" i="5"/>
  <c r="T109" i="5"/>
  <c r="H109" i="5"/>
  <c r="D109" i="5"/>
  <c r="O109" i="5"/>
  <c r="N109" i="5"/>
  <c r="L109" i="5"/>
  <c r="C123" i="13"/>
  <c r="E123" i="13"/>
  <c r="B123" i="13"/>
  <c r="D123" i="13"/>
  <c r="C172" i="13"/>
  <c r="E172" i="13"/>
  <c r="E116" i="13"/>
  <c r="D116" i="13"/>
  <c r="C116" i="13"/>
  <c r="B116" i="13"/>
  <c r="G81" i="10"/>
  <c r="L242" i="12"/>
  <c r="M207" i="9"/>
  <c r="B179" i="13"/>
  <c r="L53" i="9"/>
  <c r="S165" i="3"/>
  <c r="J109" i="4"/>
  <c r="B235" i="9"/>
  <c r="D53" i="9"/>
  <c r="D207" i="4"/>
  <c r="S95" i="3"/>
  <c r="E277" i="13"/>
  <c r="B172" i="13"/>
  <c r="J123" i="3"/>
  <c r="D235" i="9"/>
  <c r="Q32" i="4"/>
  <c r="D172" i="13"/>
  <c r="I214" i="3"/>
  <c r="R116" i="4"/>
  <c r="G242" i="12"/>
  <c r="K207" i="9"/>
  <c r="S172" i="4"/>
  <c r="G109" i="4"/>
  <c r="C53" i="9"/>
  <c r="I200" i="4"/>
  <c r="U130" i="3"/>
  <c r="H102" i="9"/>
  <c r="U88" i="4"/>
  <c r="J109" i="2"/>
  <c r="K228" i="2"/>
  <c r="C263" i="9"/>
  <c r="H151" i="9"/>
  <c r="G46" i="9"/>
  <c r="D46" i="9"/>
  <c r="M25" i="4"/>
  <c r="J25" i="4"/>
  <c r="B25" i="4"/>
  <c r="H25" i="4"/>
  <c r="M242" i="4"/>
  <c r="J186" i="4"/>
  <c r="U186" i="4"/>
  <c r="B123" i="4"/>
  <c r="N221" i="3"/>
  <c r="R221" i="3"/>
  <c r="E221" i="3"/>
  <c r="P165" i="3"/>
  <c r="H221" i="3"/>
  <c r="T186" i="4"/>
  <c r="T228" i="8"/>
  <c r="P109" i="8"/>
  <c r="J165" i="3"/>
  <c r="E270" i="10"/>
  <c r="B158" i="10"/>
  <c r="H158" i="10"/>
  <c r="F270" i="10"/>
  <c r="D158" i="10"/>
  <c r="I158" i="10"/>
  <c r="I39" i="9"/>
  <c r="D88" i="10"/>
  <c r="G270" i="10"/>
  <c r="J158" i="10"/>
  <c r="D270" i="10"/>
  <c r="L46" i="9"/>
  <c r="F137" i="12"/>
  <c r="F81" i="12"/>
  <c r="F46" i="9"/>
  <c r="C46" i="9"/>
  <c r="D207" i="5"/>
  <c r="T158" i="4"/>
  <c r="E246" i="12"/>
  <c r="F67" i="11"/>
  <c r="D256" i="12"/>
  <c r="I256" i="12"/>
  <c r="K235" i="11"/>
  <c r="F179" i="11"/>
  <c r="B151" i="9"/>
  <c r="B137" i="12"/>
  <c r="K81" i="12"/>
  <c r="N81" i="12"/>
  <c r="I74" i="11"/>
  <c r="H60" i="9"/>
  <c r="F25" i="10"/>
  <c r="S207" i="5"/>
  <c r="G67" i="11"/>
  <c r="M256" i="12"/>
  <c r="B179" i="11"/>
  <c r="E172" i="10"/>
  <c r="C137" i="12"/>
  <c r="G137" i="12"/>
  <c r="E130" i="11"/>
  <c r="J81" i="12"/>
  <c r="B74" i="11"/>
  <c r="I60" i="9"/>
  <c r="L46" i="8"/>
  <c r="G25" i="10"/>
  <c r="K207" i="5"/>
  <c r="H207" i="5"/>
  <c r="Q46" i="8"/>
  <c r="I67" i="11"/>
  <c r="B235" i="11"/>
  <c r="I179" i="11"/>
  <c r="G172" i="10"/>
  <c r="J151" i="9"/>
  <c r="K137" i="12"/>
  <c r="H137" i="12"/>
  <c r="B130" i="11"/>
  <c r="R81" i="12"/>
  <c r="M46" i="9"/>
  <c r="B25" i="10"/>
  <c r="M207" i="5"/>
  <c r="F249" i="5"/>
  <c r="C67" i="11"/>
  <c r="J256" i="12"/>
  <c r="N207" i="9"/>
  <c r="B172" i="10"/>
  <c r="L151" i="9"/>
  <c r="E25" i="10"/>
  <c r="F179" i="4"/>
  <c r="U130" i="4"/>
  <c r="I130" i="4"/>
  <c r="F95" i="4"/>
  <c r="S95" i="4"/>
  <c r="Q172" i="3"/>
  <c r="E172" i="3"/>
  <c r="Q109" i="3"/>
  <c r="M53" i="3"/>
  <c r="F53" i="3"/>
  <c r="T256" i="3"/>
  <c r="R137" i="3"/>
  <c r="B249" i="3"/>
  <c r="N193" i="3"/>
  <c r="D193" i="3"/>
  <c r="F144" i="3"/>
  <c r="U144" i="3"/>
  <c r="R144" i="3"/>
  <c r="M144" i="3"/>
  <c r="P144" i="3"/>
  <c r="T144" i="3"/>
  <c r="L144" i="3"/>
  <c r="K88" i="3"/>
  <c r="C88" i="3"/>
  <c r="M32" i="3"/>
  <c r="E25" i="3"/>
  <c r="B67" i="4"/>
  <c r="F200" i="12"/>
  <c r="O102" i="4"/>
  <c r="K102" i="4"/>
  <c r="P270" i="5"/>
  <c r="D144" i="3"/>
  <c r="M186" i="9"/>
  <c r="B186" i="9"/>
  <c r="E186" i="9"/>
  <c r="K186" i="9"/>
  <c r="Q179" i="12"/>
  <c r="O179" i="12"/>
  <c r="C151" i="12"/>
  <c r="Q151" i="12"/>
  <c r="G151" i="12"/>
  <c r="L46" i="12"/>
  <c r="H46" i="12"/>
  <c r="L270" i="12"/>
  <c r="R270" i="12"/>
  <c r="Q158" i="12"/>
  <c r="D158" i="12"/>
  <c r="H95" i="12"/>
  <c r="L95" i="12"/>
  <c r="B277" i="13"/>
  <c r="M74" i="4"/>
  <c r="C277" i="13"/>
  <c r="D221" i="13"/>
  <c r="L200" i="5"/>
  <c r="Q151" i="4"/>
  <c r="M200" i="12"/>
  <c r="Q200" i="12"/>
  <c r="H137" i="3"/>
  <c r="K228" i="3"/>
  <c r="G172" i="3"/>
  <c r="J179" i="9"/>
  <c r="M74" i="9"/>
  <c r="N74" i="9"/>
  <c r="U74" i="4"/>
  <c r="B221" i="13"/>
  <c r="N67" i="4"/>
  <c r="T151" i="4"/>
  <c r="S137" i="3"/>
  <c r="G228" i="3"/>
  <c r="O137" i="3"/>
  <c r="G144" i="3"/>
  <c r="K81" i="8"/>
  <c r="Q102" i="4"/>
  <c r="S214" i="5"/>
  <c r="H172" i="3"/>
  <c r="S263" i="8"/>
  <c r="K263" i="8"/>
  <c r="C263" i="8"/>
  <c r="T263" i="8"/>
  <c r="U46" i="8"/>
  <c r="O46" i="8"/>
  <c r="G46" i="8"/>
  <c r="N186" i="8"/>
  <c r="E151" i="4"/>
  <c r="R200" i="12"/>
  <c r="F235" i="3"/>
  <c r="R74" i="4"/>
  <c r="N74" i="4"/>
  <c r="E221" i="13"/>
  <c r="H186" i="4"/>
  <c r="L67" i="4"/>
  <c r="M228" i="5"/>
  <c r="F151" i="4"/>
  <c r="R151" i="4"/>
  <c r="T102" i="4"/>
  <c r="D256" i="3"/>
  <c r="Q74" i="4"/>
  <c r="R186" i="4"/>
  <c r="D249" i="13"/>
  <c r="E186" i="4"/>
  <c r="J102" i="4"/>
  <c r="E102" i="4"/>
  <c r="E228" i="3"/>
  <c r="P228" i="3"/>
  <c r="J151" i="4"/>
  <c r="I95" i="4"/>
  <c r="H67" i="4"/>
  <c r="I186" i="4"/>
  <c r="S123" i="4"/>
  <c r="H151" i="4"/>
  <c r="E277" i="3"/>
  <c r="F102" i="4"/>
  <c r="R102" i="4"/>
  <c r="B228" i="3"/>
  <c r="L249" i="11"/>
  <c r="F193" i="11"/>
  <c r="K144" i="11"/>
  <c r="M32" i="9"/>
  <c r="C249" i="11"/>
  <c r="B193" i="11"/>
  <c r="G193" i="11"/>
  <c r="D32" i="11"/>
  <c r="C81" i="11"/>
  <c r="K249" i="11"/>
  <c r="J193" i="11"/>
  <c r="H193" i="11"/>
  <c r="D193" i="11"/>
  <c r="I193" i="11"/>
  <c r="B144" i="11"/>
  <c r="G144" i="11"/>
  <c r="L32" i="9"/>
  <c r="F249" i="11"/>
  <c r="L193" i="11"/>
  <c r="H144" i="11"/>
  <c r="K88" i="11"/>
  <c r="B249" i="11"/>
  <c r="D144" i="11"/>
  <c r="H88" i="11"/>
  <c r="N95" i="4"/>
  <c r="N53" i="3"/>
  <c r="G193" i="3"/>
  <c r="P123" i="2"/>
  <c r="O53" i="3"/>
  <c r="H25" i="3"/>
  <c r="E53" i="3"/>
  <c r="R25" i="3"/>
  <c r="C60" i="2"/>
  <c r="D165" i="8"/>
  <c r="Q165" i="8"/>
  <c r="I53" i="3"/>
  <c r="J158" i="4"/>
  <c r="E193" i="9"/>
  <c r="K53" i="3"/>
  <c r="S193" i="3"/>
  <c r="I235" i="8"/>
  <c r="B193" i="3"/>
  <c r="L193" i="3"/>
  <c r="O193" i="3"/>
  <c r="E158" i="4"/>
  <c r="Q193" i="3"/>
  <c r="T193" i="3"/>
  <c r="H193" i="3"/>
  <c r="R193" i="3"/>
  <c r="E193" i="3"/>
  <c r="P193" i="3"/>
  <c r="S25" i="3"/>
  <c r="C67" i="8"/>
  <c r="C193" i="3"/>
  <c r="M193" i="3"/>
  <c r="I193" i="3"/>
  <c r="U193" i="3"/>
  <c r="J193" i="3"/>
  <c r="F193" i="3"/>
  <c r="T25" i="3"/>
  <c r="K193" i="3"/>
  <c r="L137" i="8"/>
  <c r="B95" i="4"/>
  <c r="D95" i="4"/>
  <c r="S256" i="5"/>
  <c r="P158" i="4"/>
  <c r="M158" i="4"/>
  <c r="R270" i="5"/>
  <c r="R179" i="8"/>
  <c r="E74" i="8"/>
  <c r="H102" i="4"/>
  <c r="O270" i="12"/>
  <c r="N256" i="8"/>
  <c r="G137" i="8"/>
  <c r="T137" i="8"/>
  <c r="T123" i="8"/>
  <c r="H95" i="4"/>
  <c r="L95" i="4"/>
  <c r="O95" i="4"/>
  <c r="D95" i="12"/>
  <c r="I95" i="12"/>
  <c r="I74" i="9"/>
  <c r="C158" i="4"/>
  <c r="U158" i="4"/>
  <c r="N214" i="5"/>
  <c r="F179" i="8"/>
  <c r="G165" i="4"/>
  <c r="L130" i="4"/>
  <c r="S270" i="4"/>
  <c r="T95" i="4"/>
  <c r="F74" i="9"/>
  <c r="C74" i="9"/>
  <c r="L256" i="5"/>
  <c r="B158" i="4"/>
  <c r="K158" i="4"/>
  <c r="F158" i="4"/>
  <c r="G214" i="5"/>
  <c r="O179" i="8"/>
  <c r="N179" i="8"/>
  <c r="R270" i="4"/>
  <c r="Q242" i="8"/>
  <c r="B179" i="9"/>
  <c r="G179" i="9"/>
  <c r="J158" i="12"/>
  <c r="G158" i="12"/>
  <c r="Q95" i="4"/>
  <c r="F95" i="12"/>
  <c r="J88" i="9"/>
  <c r="J74" i="9"/>
  <c r="K74" i="9"/>
  <c r="B256" i="5"/>
  <c r="Q158" i="4"/>
  <c r="S158" i="4"/>
  <c r="N158" i="4"/>
  <c r="E130" i="4"/>
  <c r="H270" i="4"/>
  <c r="O270" i="4"/>
  <c r="S277" i="8"/>
  <c r="U242" i="8"/>
  <c r="C214" i="4"/>
  <c r="N179" i="9"/>
  <c r="O158" i="12"/>
  <c r="Q137" i="8"/>
  <c r="O123" i="8"/>
  <c r="R95" i="4"/>
  <c r="C95" i="12"/>
  <c r="R158" i="4"/>
  <c r="D158" i="4"/>
  <c r="G158" i="4"/>
  <c r="L179" i="8"/>
  <c r="M130" i="4"/>
  <c r="O277" i="8"/>
  <c r="T46" i="4"/>
  <c r="E256" i="8"/>
  <c r="F214" i="4"/>
  <c r="R214" i="12"/>
  <c r="D179" i="9"/>
  <c r="H158" i="12"/>
  <c r="I137" i="8"/>
  <c r="K137" i="8"/>
  <c r="F137" i="8"/>
  <c r="F123" i="8"/>
  <c r="C95" i="4"/>
  <c r="U95" i="4"/>
  <c r="E74" i="9"/>
  <c r="H158" i="4"/>
  <c r="L158" i="4"/>
  <c r="O158" i="4"/>
  <c r="I179" i="8"/>
  <c r="J179" i="4"/>
  <c r="M179" i="4"/>
  <c r="K193" i="8"/>
  <c r="L214" i="12"/>
  <c r="F193" i="9"/>
  <c r="B123" i="8"/>
  <c r="K95" i="4"/>
  <c r="I158" i="4"/>
  <c r="M193" i="9"/>
  <c r="I88" i="9"/>
  <c r="K67" i="8"/>
  <c r="S67" i="8"/>
  <c r="D123" i="2"/>
  <c r="H193" i="9"/>
  <c r="D88" i="9"/>
  <c r="R67" i="8"/>
  <c r="L67" i="8"/>
  <c r="B193" i="9"/>
  <c r="T67" i="8"/>
  <c r="E81" i="2"/>
  <c r="J39" i="8"/>
  <c r="C39" i="8"/>
  <c r="K109" i="2"/>
  <c r="B39" i="8"/>
  <c r="K39" i="8"/>
  <c r="L116" i="2"/>
  <c r="Q39" i="8"/>
  <c r="S39" i="8"/>
  <c r="M95" i="7"/>
  <c r="E95" i="7"/>
  <c r="U109" i="7"/>
  <c r="M109" i="7"/>
  <c r="E109" i="7"/>
  <c r="F186" i="7"/>
  <c r="O81" i="7"/>
  <c r="N172" i="7"/>
  <c r="U172" i="7"/>
  <c r="M172" i="7"/>
  <c r="E172" i="7"/>
  <c r="P158" i="7"/>
  <c r="P74" i="7"/>
  <c r="P151" i="7"/>
  <c r="P214" i="7"/>
  <c r="H214" i="7"/>
  <c r="O214" i="7"/>
  <c r="M67" i="5"/>
  <c r="S67" i="5"/>
  <c r="P60" i="2"/>
  <c r="N60" i="2"/>
  <c r="K123" i="2"/>
  <c r="F109" i="2"/>
  <c r="O109" i="2"/>
  <c r="M277" i="2"/>
  <c r="P151" i="2"/>
  <c r="C151" i="2"/>
  <c r="P207" i="2"/>
  <c r="D116" i="2"/>
  <c r="C116" i="2"/>
  <c r="F151" i="2"/>
  <c r="N186" i="6"/>
  <c r="K130" i="2"/>
  <c r="B25" i="2"/>
  <c r="L88" i="14"/>
  <c r="D172" i="6"/>
  <c r="J270" i="2"/>
  <c r="D32" i="14"/>
  <c r="T151" i="5"/>
  <c r="G242" i="2"/>
  <c r="C81" i="2"/>
  <c r="N221" i="2"/>
  <c r="H165" i="6"/>
  <c r="L207" i="2"/>
  <c r="M130" i="2"/>
  <c r="B165" i="13"/>
  <c r="F116" i="2"/>
  <c r="I158" i="2"/>
  <c r="B179" i="5"/>
  <c r="D277" i="2"/>
  <c r="L179" i="11"/>
  <c r="N151" i="2"/>
  <c r="B123" i="2"/>
  <c r="I116" i="6"/>
  <c r="P277" i="2"/>
  <c r="L193" i="2"/>
  <c r="F81" i="14"/>
  <c r="B102" i="2"/>
  <c r="E193" i="2"/>
  <c r="L214" i="2"/>
  <c r="O158" i="2"/>
  <c r="E123" i="2"/>
  <c r="B116" i="2"/>
  <c r="L242" i="2"/>
  <c r="K158" i="2"/>
  <c r="P81" i="2"/>
  <c r="K277" i="2"/>
  <c r="N277" i="2"/>
  <c r="I151" i="2"/>
  <c r="I277" i="2"/>
  <c r="P193" i="2"/>
  <c r="O116" i="2"/>
  <c r="M81" i="6"/>
  <c r="I151" i="10"/>
  <c r="E165" i="13"/>
  <c r="J165" i="6"/>
  <c r="L67" i="5"/>
  <c r="C109" i="6"/>
  <c r="M214" i="14"/>
  <c r="Q186" i="6"/>
  <c r="M67" i="6"/>
  <c r="G277" i="5"/>
  <c r="H249" i="5"/>
  <c r="P186" i="6"/>
  <c r="E81" i="6"/>
  <c r="O109" i="6"/>
  <c r="K95" i="14"/>
  <c r="K67" i="6"/>
  <c r="H67" i="14"/>
  <c r="K25" i="14"/>
  <c r="O151" i="2"/>
  <c r="O277" i="2"/>
  <c r="H193" i="2"/>
  <c r="K151" i="2"/>
  <c r="L130" i="2"/>
  <c r="G116" i="2"/>
  <c r="I60" i="2"/>
  <c r="F158" i="2"/>
  <c r="I81" i="2"/>
  <c r="L228" i="2"/>
  <c r="L158" i="2"/>
  <c r="G109" i="2"/>
  <c r="C158" i="2"/>
  <c r="K137" i="2"/>
  <c r="E109" i="2"/>
  <c r="H81" i="2"/>
  <c r="H130" i="2"/>
  <c r="P221" i="2"/>
  <c r="B165" i="6"/>
  <c r="D151" i="6"/>
  <c r="D25" i="5"/>
  <c r="H32" i="8"/>
  <c r="F165" i="6"/>
  <c r="C214" i="9"/>
  <c r="K88" i="14"/>
  <c r="C151" i="6"/>
  <c r="U151" i="6"/>
  <c r="J102" i="6"/>
  <c r="C165" i="6"/>
  <c r="Q165" i="6"/>
  <c r="O151" i="6"/>
  <c r="N102" i="6"/>
  <c r="D179" i="5"/>
  <c r="E130" i="2"/>
  <c r="J116" i="2"/>
  <c r="N151" i="6"/>
  <c r="J130" i="6"/>
  <c r="J67" i="5"/>
  <c r="P165" i="6"/>
  <c r="M102" i="6"/>
  <c r="G88" i="14"/>
  <c r="E32" i="14"/>
  <c r="P116" i="6"/>
  <c r="J88" i="14"/>
  <c r="B186" i="6"/>
  <c r="G186" i="14"/>
  <c r="G109" i="6"/>
  <c r="D186" i="6"/>
  <c r="D102" i="13"/>
  <c r="E25" i="14"/>
  <c r="I186" i="6"/>
  <c r="O221" i="2"/>
  <c r="I130" i="2"/>
  <c r="H60" i="2"/>
  <c r="D60" i="2"/>
  <c r="B263" i="2"/>
  <c r="F193" i="2"/>
  <c r="J151" i="2"/>
  <c r="P74" i="2"/>
  <c r="H102" i="6"/>
  <c r="C88" i="14"/>
  <c r="E53" i="10"/>
  <c r="L165" i="6"/>
  <c r="E67" i="5"/>
  <c r="H81" i="6"/>
  <c r="S221" i="6"/>
  <c r="G151" i="6"/>
  <c r="M151" i="6"/>
  <c r="K116" i="6"/>
  <c r="K32" i="5"/>
  <c r="L130" i="6"/>
  <c r="Q102" i="6"/>
  <c r="Q67" i="5"/>
  <c r="K102" i="6"/>
  <c r="R179" i="6"/>
  <c r="L179" i="5"/>
  <c r="J95" i="14"/>
  <c r="B200" i="14"/>
  <c r="H179" i="11"/>
  <c r="K172" i="12"/>
  <c r="E95" i="14"/>
  <c r="O165" i="5"/>
  <c r="C165" i="13"/>
  <c r="B137" i="10"/>
  <c r="D81" i="6"/>
  <c r="G81" i="6"/>
  <c r="B67" i="14"/>
  <c r="F53" i="10"/>
  <c r="Q109" i="6"/>
  <c r="D109" i="14"/>
  <c r="N81" i="6"/>
  <c r="I67" i="14"/>
  <c r="J25" i="14"/>
  <c r="L25" i="14"/>
  <c r="P109" i="6"/>
  <c r="L95" i="14"/>
  <c r="K46" i="11"/>
  <c r="M25" i="14"/>
  <c r="M263" i="14"/>
  <c r="S165" i="6"/>
  <c r="K151" i="6"/>
  <c r="D249" i="8"/>
  <c r="G228" i="9"/>
  <c r="U179" i="6"/>
  <c r="L186" i="14"/>
  <c r="G186" i="6"/>
  <c r="B186" i="14"/>
  <c r="C165" i="11"/>
  <c r="T109" i="6"/>
  <c r="E93" i="12"/>
  <c r="L81" i="14"/>
  <c r="E67" i="14"/>
  <c r="M88" i="14"/>
  <c r="J151" i="6"/>
  <c r="E151" i="6"/>
  <c r="E137" i="5"/>
  <c r="P137" i="5"/>
  <c r="B102" i="6"/>
  <c r="K221" i="14"/>
  <c r="T151" i="6"/>
  <c r="I151" i="6"/>
  <c r="I165" i="6"/>
  <c r="I263" i="2"/>
  <c r="G221" i="2"/>
  <c r="J221" i="2"/>
  <c r="M193" i="2"/>
  <c r="I193" i="2"/>
  <c r="N116" i="2"/>
  <c r="B60" i="2"/>
  <c r="N46" i="2"/>
  <c r="L277" i="2"/>
  <c r="E221" i="2"/>
  <c r="I221" i="2"/>
  <c r="H151" i="2"/>
  <c r="K116" i="2"/>
  <c r="I200" i="14"/>
  <c r="B109" i="6"/>
  <c r="J67" i="14"/>
  <c r="B95" i="14"/>
  <c r="B242" i="9"/>
  <c r="I81" i="14"/>
  <c r="G158" i="10"/>
  <c r="C109" i="14"/>
  <c r="U109" i="6"/>
  <c r="H200" i="14"/>
  <c r="F186" i="6"/>
  <c r="F172" i="12"/>
  <c r="B81" i="6"/>
  <c r="G67" i="14"/>
  <c r="J200" i="14"/>
  <c r="K179" i="5"/>
  <c r="B130" i="13"/>
  <c r="F109" i="14"/>
  <c r="L67" i="14"/>
  <c r="K67" i="14"/>
  <c r="N165" i="5"/>
  <c r="E186" i="14"/>
  <c r="K186" i="14"/>
  <c r="S179" i="5"/>
  <c r="R81" i="6"/>
  <c r="K81" i="14"/>
  <c r="M109" i="6"/>
  <c r="C249" i="13"/>
  <c r="K214" i="14"/>
  <c r="S109" i="6"/>
  <c r="Q256" i="6"/>
  <c r="D221" i="2"/>
  <c r="F165" i="5"/>
  <c r="E109" i="6"/>
  <c r="F137" i="5"/>
  <c r="M186" i="6"/>
  <c r="K81" i="2"/>
  <c r="E214" i="14"/>
  <c r="N109" i="2"/>
  <c r="C109" i="2"/>
  <c r="J151" i="14"/>
  <c r="C256" i="6"/>
  <c r="L221" i="2"/>
  <c r="P158" i="2"/>
  <c r="B165" i="5"/>
  <c r="I165" i="5"/>
  <c r="R109" i="6"/>
  <c r="L81" i="2"/>
  <c r="R151" i="6"/>
  <c r="U137" i="5"/>
  <c r="M109" i="2"/>
  <c r="L249" i="8"/>
  <c r="C221" i="2"/>
  <c r="L200" i="14"/>
  <c r="C200" i="14"/>
  <c r="H109" i="6"/>
  <c r="J81" i="2"/>
  <c r="Q151" i="6"/>
  <c r="H186" i="14"/>
  <c r="E186" i="6"/>
  <c r="M214" i="9"/>
  <c r="D200" i="14"/>
  <c r="D158" i="2"/>
  <c r="D109" i="6"/>
  <c r="L109" i="6"/>
  <c r="F67" i="14"/>
  <c r="F186" i="14"/>
  <c r="B130" i="2"/>
  <c r="B193" i="2"/>
  <c r="N193" i="2"/>
  <c r="N158" i="6"/>
  <c r="E277" i="2"/>
  <c r="I186" i="14"/>
  <c r="N165" i="6"/>
  <c r="E81" i="14"/>
  <c r="L123" i="2"/>
  <c r="M109" i="14"/>
  <c r="P81" i="6"/>
  <c r="E116" i="2"/>
  <c r="N130" i="2"/>
  <c r="U165" i="6"/>
  <c r="R165" i="6"/>
  <c r="M81" i="14"/>
  <c r="D81" i="14"/>
  <c r="B88" i="14"/>
  <c r="O123" i="2"/>
  <c r="G109" i="14"/>
  <c r="C67" i="10"/>
  <c r="F81" i="6"/>
  <c r="B32" i="14"/>
  <c r="C32" i="14"/>
  <c r="I67" i="6"/>
  <c r="H235" i="14"/>
  <c r="I144" i="14"/>
  <c r="K158" i="6"/>
  <c r="L158" i="6"/>
  <c r="E151" i="2"/>
  <c r="E130" i="13"/>
  <c r="G130" i="2"/>
  <c r="O130" i="2"/>
  <c r="G193" i="2"/>
  <c r="M95" i="14"/>
  <c r="H95" i="14"/>
  <c r="H25" i="14"/>
  <c r="E32" i="13"/>
  <c r="I102" i="6"/>
  <c r="H81" i="14"/>
  <c r="E109" i="14"/>
  <c r="N67" i="5"/>
  <c r="K193" i="2"/>
  <c r="Q158" i="6"/>
  <c r="C25" i="14"/>
  <c r="G60" i="2"/>
  <c r="J109" i="14"/>
  <c r="T158" i="6"/>
  <c r="M158" i="6"/>
  <c r="G151" i="2"/>
  <c r="Q228" i="4"/>
  <c r="J137" i="10"/>
  <c r="D214" i="2"/>
  <c r="P270" i="2"/>
  <c r="I123" i="14"/>
  <c r="F102" i="2"/>
  <c r="L46" i="2"/>
  <c r="L186" i="6"/>
  <c r="N109" i="6"/>
  <c r="B81" i="2"/>
  <c r="E268" i="12"/>
  <c r="G200" i="14"/>
  <c r="E200" i="14"/>
  <c r="K165" i="6"/>
  <c r="H109" i="14"/>
  <c r="E60" i="2"/>
  <c r="F109" i="6"/>
  <c r="B151" i="2"/>
  <c r="H221" i="2"/>
  <c r="R137" i="5"/>
  <c r="I123" i="2"/>
  <c r="L25" i="5"/>
  <c r="E102" i="13"/>
  <c r="P130" i="2"/>
  <c r="R158" i="6"/>
  <c r="K60" i="2"/>
  <c r="G95" i="10"/>
  <c r="L39" i="5"/>
  <c r="C32" i="6"/>
  <c r="E263" i="10"/>
  <c r="P263" i="5"/>
  <c r="N263" i="5"/>
  <c r="K193" i="9"/>
  <c r="J207" i="6"/>
  <c r="B144" i="2"/>
  <c r="K144" i="2"/>
  <c r="C256" i="2"/>
  <c r="F256" i="2"/>
  <c r="D74" i="13"/>
  <c r="F88" i="2"/>
  <c r="L88" i="2"/>
  <c r="J46" i="10"/>
  <c r="V88" i="8"/>
  <c r="H32" i="2"/>
  <c r="C46" i="13"/>
  <c r="C39" i="13"/>
  <c r="H53" i="2"/>
  <c r="L39" i="6"/>
  <c r="N39" i="6"/>
  <c r="C144" i="6"/>
  <c r="L144" i="6"/>
  <c r="S53" i="6"/>
  <c r="D25" i="13"/>
  <c r="C263" i="13"/>
  <c r="B179" i="14"/>
  <c r="B228" i="6"/>
  <c r="C193" i="13"/>
  <c r="I235" i="2"/>
  <c r="E186" i="2"/>
  <c r="F193" i="14"/>
  <c r="D137" i="14"/>
  <c r="K137" i="14"/>
  <c r="T74" i="6"/>
  <c r="Q74" i="6"/>
  <c r="C60" i="6"/>
  <c r="O60" i="6"/>
  <c r="D270" i="11"/>
  <c r="G263" i="11"/>
  <c r="E22" i="12"/>
  <c r="M256" i="14"/>
  <c r="B172" i="14"/>
  <c r="U130" i="5"/>
  <c r="C172" i="2"/>
  <c r="H172" i="2"/>
  <c r="I95" i="6"/>
  <c r="C200" i="2"/>
  <c r="N25" i="8"/>
  <c r="V25" i="8"/>
  <c r="F116" i="14"/>
  <c r="I95" i="2"/>
  <c r="L39" i="14"/>
  <c r="I207" i="14"/>
  <c r="F242" i="11"/>
  <c r="J74" i="12"/>
  <c r="B67" i="2"/>
  <c r="I67" i="2"/>
  <c r="P60" i="12"/>
  <c r="P53" i="2"/>
  <c r="B249" i="14"/>
  <c r="B186" i="2"/>
  <c r="D186" i="9"/>
  <c r="I172" i="14"/>
  <c r="C165" i="2"/>
  <c r="J165" i="2"/>
  <c r="K137" i="6"/>
  <c r="H137" i="6"/>
  <c r="U95" i="6"/>
  <c r="B95" i="6"/>
  <c r="G200" i="2"/>
  <c r="S123" i="6"/>
  <c r="N81" i="5"/>
  <c r="E35" i="12"/>
  <c r="M25" i="8"/>
  <c r="I116" i="14"/>
  <c r="Q46" i="6"/>
  <c r="N25" i="2"/>
  <c r="I25" i="6"/>
  <c r="B25" i="6"/>
  <c r="K60" i="14"/>
  <c r="D60" i="14"/>
  <c r="M249" i="2"/>
  <c r="G249" i="2"/>
  <c r="M130" i="14"/>
  <c r="C130" i="14"/>
  <c r="K179" i="2"/>
  <c r="L186" i="11"/>
  <c r="K200" i="6"/>
  <c r="L200" i="6"/>
  <c r="O200" i="6"/>
  <c r="E91" i="12"/>
  <c r="E88" i="6"/>
  <c r="H88" i="6"/>
  <c r="I74" i="14"/>
  <c r="C158" i="14"/>
  <c r="F158" i="14"/>
  <c r="M53" i="14"/>
  <c r="E53" i="14"/>
  <c r="G39" i="2"/>
  <c r="D39" i="2"/>
  <c r="J123" i="10"/>
  <c r="E39" i="10"/>
  <c r="J46" i="14"/>
  <c r="U186" i="6"/>
  <c r="F221" i="2"/>
  <c r="E175" i="12"/>
  <c r="P235" i="6"/>
  <c r="B158" i="2"/>
  <c r="H158" i="2"/>
  <c r="J214" i="14"/>
  <c r="L214" i="14"/>
  <c r="P109" i="2"/>
  <c r="L109" i="2"/>
  <c r="M67" i="14"/>
  <c r="P242" i="2"/>
  <c r="J242" i="2"/>
  <c r="G116" i="6"/>
  <c r="L116" i="6"/>
  <c r="Q116" i="6"/>
  <c r="D242" i="9"/>
  <c r="M186" i="14"/>
  <c r="C130" i="13"/>
  <c r="C130" i="2"/>
  <c r="J130" i="2"/>
  <c r="J109" i="3"/>
  <c r="C123" i="2"/>
  <c r="C74" i="2"/>
  <c r="D74" i="2"/>
  <c r="N60" i="9"/>
  <c r="L32" i="14"/>
  <c r="G32" i="14"/>
  <c r="R67" i="6"/>
  <c r="G221" i="14"/>
  <c r="L144" i="14"/>
  <c r="B74" i="2"/>
  <c r="K263" i="5"/>
  <c r="P53" i="6"/>
  <c r="C214" i="14"/>
  <c r="K242" i="2"/>
  <c r="J277" i="2"/>
  <c r="L249" i="5"/>
  <c r="J186" i="14"/>
  <c r="D186" i="14"/>
  <c r="N74" i="2"/>
  <c r="L74" i="2"/>
  <c r="N67" i="6"/>
  <c r="E212" i="12"/>
  <c r="I207" i="2"/>
  <c r="Q67" i="6"/>
  <c r="E259" i="12"/>
  <c r="E123" i="14"/>
  <c r="F200" i="14"/>
  <c r="R186" i="6"/>
  <c r="E168" i="12"/>
  <c r="J158" i="2"/>
  <c r="J109" i="6"/>
  <c r="G81" i="2"/>
  <c r="E42" i="12"/>
  <c r="D214" i="14"/>
  <c r="C67" i="14"/>
  <c r="H242" i="2"/>
  <c r="M242" i="2"/>
  <c r="S116" i="6"/>
  <c r="C277" i="2"/>
  <c r="B277" i="2"/>
  <c r="I242" i="9"/>
  <c r="C186" i="14"/>
  <c r="B81" i="14"/>
  <c r="I88" i="14"/>
  <c r="M123" i="2"/>
  <c r="E74" i="2"/>
  <c r="M74" i="2"/>
  <c r="N95" i="8"/>
  <c r="G67" i="10"/>
  <c r="H32" i="14"/>
  <c r="I32" i="14"/>
  <c r="J67" i="6"/>
  <c r="E161" i="12"/>
  <c r="F221" i="14"/>
  <c r="K144" i="14"/>
  <c r="B144" i="14"/>
  <c r="N207" i="2"/>
  <c r="O207" i="2"/>
  <c r="F46" i="5"/>
  <c r="K165" i="5"/>
  <c r="K186" i="6"/>
  <c r="B235" i="13"/>
  <c r="B221" i="2"/>
  <c r="M221" i="2"/>
  <c r="E266" i="12"/>
  <c r="Q179" i="5"/>
  <c r="F165" i="11"/>
  <c r="K200" i="14"/>
  <c r="U165" i="5"/>
  <c r="E203" i="12"/>
  <c r="N81" i="2"/>
  <c r="B214" i="14"/>
  <c r="D137" i="13"/>
  <c r="H151" i="6"/>
  <c r="L151" i="6"/>
  <c r="H53" i="10"/>
  <c r="K53" i="10"/>
  <c r="N242" i="2"/>
  <c r="O242" i="2"/>
  <c r="F116" i="6"/>
  <c r="P242" i="4"/>
  <c r="F277" i="2"/>
  <c r="F130" i="2"/>
  <c r="J74" i="2"/>
  <c r="G74" i="2"/>
  <c r="I67" i="10"/>
  <c r="U81" i="6"/>
  <c r="E67" i="13"/>
  <c r="K32" i="14"/>
  <c r="T67" i="6"/>
  <c r="E24" i="12"/>
  <c r="O165" i="12"/>
  <c r="M235" i="14"/>
  <c r="E270" i="6"/>
  <c r="N270" i="6"/>
  <c r="M144" i="14"/>
  <c r="J144" i="14"/>
  <c r="E207" i="2"/>
  <c r="I270" i="10"/>
  <c r="J193" i="2"/>
  <c r="I137" i="2"/>
  <c r="B137" i="2"/>
  <c r="C130" i="6"/>
  <c r="J186" i="6"/>
  <c r="N158" i="2"/>
  <c r="M158" i="2"/>
  <c r="E184" i="12"/>
  <c r="K109" i="6"/>
  <c r="M81" i="2"/>
  <c r="D109" i="2"/>
  <c r="H109" i="2"/>
  <c r="U102" i="3"/>
  <c r="E158" i="10"/>
  <c r="I242" i="2"/>
  <c r="B242" i="2"/>
  <c r="J116" i="6"/>
  <c r="R221" i="8"/>
  <c r="C221" i="13"/>
  <c r="H277" i="2"/>
  <c r="E210" i="12"/>
  <c r="G123" i="2"/>
  <c r="K74" i="2"/>
  <c r="F74" i="2"/>
  <c r="Q81" i="6"/>
  <c r="C67" i="13"/>
  <c r="M32" i="14"/>
  <c r="U67" i="6"/>
  <c r="H67" i="6"/>
  <c r="B46" i="3"/>
  <c r="I25" i="10"/>
  <c r="E254" i="12"/>
  <c r="D221" i="14"/>
  <c r="G144" i="14"/>
  <c r="B207" i="2"/>
  <c r="C207" i="2"/>
  <c r="E119" i="12"/>
  <c r="E53" i="6"/>
  <c r="H186" i="6"/>
  <c r="C186" i="6"/>
  <c r="K221" i="2"/>
  <c r="E235" i="6"/>
  <c r="T165" i="5"/>
  <c r="D81" i="2"/>
  <c r="I214" i="14"/>
  <c r="B109" i="2"/>
  <c r="E198" i="12"/>
  <c r="D67" i="14"/>
  <c r="E37" i="12"/>
  <c r="K158" i="10"/>
  <c r="C242" i="2"/>
  <c r="D242" i="2"/>
  <c r="E116" i="6"/>
  <c r="R116" i="6"/>
  <c r="C116" i="6"/>
  <c r="G277" i="2"/>
  <c r="E249" i="5"/>
  <c r="D130" i="2"/>
  <c r="D165" i="6"/>
  <c r="C81" i="14"/>
  <c r="E88" i="14"/>
  <c r="F123" i="2"/>
  <c r="O74" i="2"/>
  <c r="K109" i="14"/>
  <c r="B67" i="13"/>
  <c r="J32" i="14"/>
  <c r="O67" i="6"/>
  <c r="E67" i="6"/>
  <c r="Q25" i="4"/>
  <c r="J221" i="14"/>
  <c r="E144" i="14"/>
  <c r="D207" i="2"/>
  <c r="G32" i="6"/>
  <c r="M235" i="6"/>
  <c r="I235" i="6"/>
  <c r="K214" i="9"/>
  <c r="M200" i="14"/>
  <c r="E158" i="2"/>
  <c r="H165" i="5"/>
  <c r="F81" i="2"/>
  <c r="G214" i="14"/>
  <c r="H214" i="14"/>
  <c r="I109" i="2"/>
  <c r="E242" i="2"/>
  <c r="F242" i="2"/>
  <c r="M95" i="9"/>
  <c r="B116" i="6"/>
  <c r="T116" i="6"/>
  <c r="M116" i="6"/>
  <c r="T249" i="5"/>
  <c r="E240" i="12"/>
  <c r="T165" i="6"/>
  <c r="O165" i="6"/>
  <c r="G81" i="14"/>
  <c r="J123" i="2"/>
  <c r="H123" i="2"/>
  <c r="I74" i="2"/>
  <c r="H74" i="2"/>
  <c r="B109" i="14"/>
  <c r="G67" i="5"/>
  <c r="D67" i="13"/>
  <c r="F32" i="14"/>
  <c r="G67" i="6"/>
  <c r="H165" i="12"/>
  <c r="L221" i="14"/>
  <c r="B221" i="14"/>
  <c r="H144" i="14"/>
  <c r="F207" i="2"/>
  <c r="J207" i="2"/>
  <c r="K207" i="2"/>
  <c r="C270" i="10"/>
  <c r="C193" i="2"/>
  <c r="D137" i="2"/>
  <c r="N137" i="2"/>
  <c r="L151" i="2"/>
  <c r="D151" i="2"/>
  <c r="C165" i="14"/>
  <c r="D130" i="6"/>
  <c r="P130" i="6"/>
  <c r="O130" i="6"/>
  <c r="M116" i="2"/>
  <c r="E102" i="2"/>
  <c r="M102" i="2"/>
  <c r="O46" i="2"/>
  <c r="H46" i="2"/>
  <c r="H151" i="14"/>
  <c r="F25" i="14"/>
  <c r="F60" i="2"/>
  <c r="O179" i="6"/>
  <c r="T179" i="6"/>
  <c r="H179" i="6"/>
  <c r="H214" i="2"/>
  <c r="P214" i="2"/>
  <c r="M270" i="2"/>
  <c r="I270" i="2"/>
  <c r="C263" i="2"/>
  <c r="D263" i="2"/>
  <c r="T256" i="6"/>
  <c r="N256" i="6"/>
  <c r="O193" i="5"/>
  <c r="K256" i="10"/>
  <c r="J172" i="6"/>
  <c r="H172" i="6"/>
  <c r="N172" i="6"/>
  <c r="F263" i="14"/>
  <c r="B263" i="14"/>
  <c r="G221" i="9"/>
  <c r="D123" i="14"/>
  <c r="I95" i="10"/>
  <c r="E98" i="12"/>
  <c r="K46" i="14"/>
  <c r="N46" i="5"/>
  <c r="F32" i="6"/>
  <c r="H32" i="6"/>
  <c r="B207" i="10"/>
  <c r="T263" i="5"/>
  <c r="C207" i="6"/>
  <c r="T207" i="6"/>
  <c r="B228" i="2"/>
  <c r="I228" i="2"/>
  <c r="N144" i="2"/>
  <c r="I144" i="2"/>
  <c r="E256" i="2"/>
  <c r="H256" i="2"/>
  <c r="K186" i="10"/>
  <c r="G158" i="11"/>
  <c r="G123" i="11"/>
  <c r="M88" i="2"/>
  <c r="E88" i="2"/>
  <c r="D32" i="2"/>
  <c r="J32" i="2"/>
  <c r="E46" i="13"/>
  <c r="M53" i="2"/>
  <c r="J53" i="2"/>
  <c r="R39" i="6"/>
  <c r="F39" i="6"/>
  <c r="D144" i="6"/>
  <c r="O53" i="6"/>
  <c r="K53" i="6"/>
  <c r="C53" i="6"/>
  <c r="E25" i="13"/>
  <c r="M179" i="14"/>
  <c r="C207" i="11"/>
  <c r="E235" i="2"/>
  <c r="B235" i="2"/>
  <c r="M186" i="2"/>
  <c r="H186" i="2"/>
  <c r="E137" i="14"/>
  <c r="L137" i="14"/>
  <c r="K81" i="10"/>
  <c r="R74" i="6"/>
  <c r="J74" i="6"/>
  <c r="Q60" i="6"/>
  <c r="B60" i="6"/>
  <c r="E60" i="6"/>
  <c r="E263" i="11"/>
  <c r="E256" i="14"/>
  <c r="C193" i="6"/>
  <c r="E193" i="6"/>
  <c r="F172" i="14"/>
  <c r="E172" i="14"/>
  <c r="I172" i="2"/>
  <c r="B172" i="2"/>
  <c r="D165" i="2"/>
  <c r="P165" i="2"/>
  <c r="I137" i="6"/>
  <c r="M137" i="6"/>
  <c r="L102" i="8"/>
  <c r="T95" i="6"/>
  <c r="H95" i="6"/>
  <c r="N95" i="6"/>
  <c r="E200" i="2"/>
  <c r="P200" i="2"/>
  <c r="E123" i="5"/>
  <c r="E123" i="6"/>
  <c r="F123" i="6"/>
  <c r="T123" i="6"/>
  <c r="P81" i="5"/>
  <c r="J81" i="5"/>
  <c r="U25" i="8"/>
  <c r="H116" i="14"/>
  <c r="U46" i="6"/>
  <c r="K46" i="6"/>
  <c r="K25" i="2"/>
  <c r="G25" i="2"/>
  <c r="N25" i="6"/>
  <c r="S25" i="6"/>
  <c r="P95" i="2"/>
  <c r="D95" i="2"/>
  <c r="L60" i="14"/>
  <c r="J60" i="14"/>
  <c r="F39" i="14"/>
  <c r="K270" i="14"/>
  <c r="S207" i="8"/>
  <c r="I270" i="9"/>
  <c r="N249" i="2"/>
  <c r="H249" i="2"/>
  <c r="I130" i="14"/>
  <c r="G130" i="14"/>
  <c r="D207" i="14"/>
  <c r="J207" i="14"/>
  <c r="E179" i="2"/>
  <c r="F179" i="2"/>
  <c r="F151" i="11"/>
  <c r="T214" i="6"/>
  <c r="B200" i="6"/>
  <c r="H200" i="6"/>
  <c r="H193" i="10"/>
  <c r="F193" i="10"/>
  <c r="P95" i="12"/>
  <c r="G102" i="14"/>
  <c r="M102" i="14"/>
  <c r="K74" i="14"/>
  <c r="H158" i="14"/>
  <c r="F95" i="11"/>
  <c r="E49" i="12"/>
  <c r="J53" i="14"/>
  <c r="B53" i="14"/>
  <c r="F67" i="2"/>
  <c r="C67" i="2"/>
  <c r="I39" i="2"/>
  <c r="N39" i="2"/>
  <c r="F123" i="10"/>
  <c r="Q25" i="12"/>
  <c r="M207" i="2"/>
  <c r="O137" i="2"/>
  <c r="C137" i="2"/>
  <c r="E147" i="12"/>
  <c r="L165" i="14"/>
  <c r="B130" i="6"/>
  <c r="M130" i="6"/>
  <c r="I130" i="6"/>
  <c r="P74" i="5"/>
  <c r="I116" i="2"/>
  <c r="K102" i="2"/>
  <c r="I102" i="2"/>
  <c r="M46" i="2"/>
  <c r="B46" i="2"/>
  <c r="E106" i="12"/>
  <c r="C151" i="14"/>
  <c r="I95" i="14"/>
  <c r="G25" i="14"/>
  <c r="C32" i="13"/>
  <c r="O60" i="2"/>
  <c r="E84" i="12"/>
  <c r="G179" i="6"/>
  <c r="T249" i="6"/>
  <c r="E214" i="2"/>
  <c r="I214" i="2"/>
  <c r="F270" i="2"/>
  <c r="H270" i="2"/>
  <c r="E263" i="2"/>
  <c r="F263" i="2"/>
  <c r="D256" i="6"/>
  <c r="P256" i="6"/>
  <c r="U193" i="5"/>
  <c r="Q172" i="6"/>
  <c r="K172" i="6"/>
  <c r="L172" i="6"/>
  <c r="E263" i="14"/>
  <c r="J263" i="14"/>
  <c r="K123" i="14"/>
  <c r="B130" i="10"/>
  <c r="G130" i="10"/>
  <c r="J116" i="11"/>
  <c r="D39" i="5"/>
  <c r="T102" i="6"/>
  <c r="E32" i="6"/>
  <c r="N32" i="6"/>
  <c r="F263" i="10"/>
  <c r="Q263" i="5"/>
  <c r="N207" i="6"/>
  <c r="R207" i="6"/>
  <c r="E228" i="2"/>
  <c r="O228" i="2"/>
  <c r="F144" i="2"/>
  <c r="O144" i="2"/>
  <c r="G256" i="2"/>
  <c r="J256" i="2"/>
  <c r="B123" i="11"/>
  <c r="J88" i="2"/>
  <c r="B88" i="2"/>
  <c r="R158" i="5"/>
  <c r="P32" i="2"/>
  <c r="B32" i="2"/>
  <c r="D46" i="13"/>
  <c r="I39" i="11"/>
  <c r="D53" i="2"/>
  <c r="K53" i="2"/>
  <c r="O39" i="6"/>
  <c r="H39" i="6"/>
  <c r="P144" i="6"/>
  <c r="U53" i="6"/>
  <c r="R53" i="6"/>
  <c r="L53" i="6"/>
  <c r="B25" i="13"/>
  <c r="K179" i="14"/>
  <c r="D235" i="2"/>
  <c r="J235" i="2"/>
  <c r="B207" i="13"/>
  <c r="G186" i="2"/>
  <c r="I186" i="2"/>
  <c r="J151" i="3"/>
  <c r="I193" i="14"/>
  <c r="J221" i="10"/>
  <c r="B137" i="14"/>
  <c r="H74" i="6"/>
  <c r="D74" i="6"/>
  <c r="E74" i="6"/>
  <c r="G60" i="6"/>
  <c r="K60" i="6"/>
  <c r="D60" i="6"/>
  <c r="J270" i="11"/>
  <c r="I270" i="11"/>
  <c r="V214" i="8"/>
  <c r="Q193" i="6"/>
  <c r="R193" i="6"/>
  <c r="B193" i="6"/>
  <c r="D172" i="14"/>
  <c r="K172" i="14"/>
  <c r="E133" i="12"/>
  <c r="F172" i="2"/>
  <c r="L172" i="2"/>
  <c r="K165" i="2"/>
  <c r="L165" i="2"/>
  <c r="T137" i="6"/>
  <c r="D137" i="6"/>
  <c r="M95" i="6"/>
  <c r="K95" i="6"/>
  <c r="C53" i="5"/>
  <c r="O200" i="2"/>
  <c r="I200" i="2"/>
  <c r="C123" i="6"/>
  <c r="P123" i="6"/>
  <c r="U123" i="6"/>
  <c r="S81" i="5"/>
  <c r="I81" i="5"/>
  <c r="S25" i="8"/>
  <c r="I81" i="4"/>
  <c r="S46" i="6"/>
  <c r="C46" i="6"/>
  <c r="J46" i="6"/>
  <c r="J25" i="2"/>
  <c r="E25" i="2"/>
  <c r="F25" i="6"/>
  <c r="K25" i="6"/>
  <c r="O25" i="6"/>
  <c r="N95" i="2"/>
  <c r="L95" i="2"/>
  <c r="B39" i="14"/>
  <c r="B249" i="2"/>
  <c r="N207" i="5"/>
  <c r="H130" i="14"/>
  <c r="K130" i="14"/>
  <c r="M207" i="14"/>
  <c r="P179" i="2"/>
  <c r="L179" i="2"/>
  <c r="D151" i="11"/>
  <c r="P214" i="6"/>
  <c r="P200" i="6"/>
  <c r="I193" i="10"/>
  <c r="R88" i="6"/>
  <c r="K102" i="14"/>
  <c r="B74" i="14"/>
  <c r="H74" i="14"/>
  <c r="K158" i="14"/>
  <c r="G158" i="14"/>
  <c r="I95" i="11"/>
  <c r="C53" i="14"/>
  <c r="I53" i="14"/>
  <c r="K67" i="2"/>
  <c r="D67" i="2"/>
  <c r="L39" i="2"/>
  <c r="K39" i="2"/>
  <c r="D165" i="13"/>
  <c r="E137" i="2"/>
  <c r="M151" i="12"/>
  <c r="G214" i="10"/>
  <c r="F165" i="14"/>
  <c r="J165" i="14"/>
  <c r="E154" i="12"/>
  <c r="H130" i="6"/>
  <c r="G130" i="6"/>
  <c r="M74" i="5"/>
  <c r="E135" i="12"/>
  <c r="N102" i="2"/>
  <c r="P102" i="2"/>
  <c r="C46" i="2"/>
  <c r="D46" i="2"/>
  <c r="D25" i="14"/>
  <c r="S25" i="5"/>
  <c r="E81" i="9"/>
  <c r="B179" i="6"/>
  <c r="E189" i="12"/>
  <c r="N249" i="6"/>
  <c r="O214" i="2"/>
  <c r="B214" i="2"/>
  <c r="N270" i="2"/>
  <c r="E270" i="2"/>
  <c r="G263" i="2"/>
  <c r="H263" i="2"/>
  <c r="G256" i="6"/>
  <c r="E256" i="6"/>
  <c r="C172" i="6"/>
  <c r="R172" i="6"/>
  <c r="M172" i="6"/>
  <c r="C263" i="14"/>
  <c r="H263" i="14"/>
  <c r="H228" i="4"/>
  <c r="L123" i="14"/>
  <c r="E77" i="12"/>
  <c r="R228" i="12"/>
  <c r="B95" i="10"/>
  <c r="B46" i="14"/>
  <c r="F39" i="5"/>
  <c r="M32" i="6"/>
  <c r="O32" i="6"/>
  <c r="D123" i="8"/>
  <c r="C207" i="10"/>
  <c r="L263" i="5"/>
  <c r="F207" i="6"/>
  <c r="B207" i="6"/>
  <c r="E207" i="6"/>
  <c r="E156" i="12"/>
  <c r="F228" i="2"/>
  <c r="L144" i="2"/>
  <c r="P144" i="2"/>
  <c r="N221" i="5"/>
  <c r="P256" i="2"/>
  <c r="L256" i="2"/>
  <c r="C88" i="2"/>
  <c r="S158" i="5"/>
  <c r="C116" i="9"/>
  <c r="O32" i="2"/>
  <c r="C32" i="2"/>
  <c r="B53" i="2"/>
  <c r="N53" i="2"/>
  <c r="K39" i="6"/>
  <c r="M39" i="6"/>
  <c r="I39" i="6"/>
  <c r="E59" i="12"/>
  <c r="J144" i="6"/>
  <c r="M144" i="6"/>
  <c r="F144" i="6"/>
  <c r="N53" i="6"/>
  <c r="G53" i="6"/>
  <c r="C25" i="13"/>
  <c r="B263" i="13"/>
  <c r="D179" i="14"/>
  <c r="J228" i="6"/>
  <c r="N235" i="2"/>
  <c r="F235" i="2"/>
  <c r="F186" i="2"/>
  <c r="L186" i="2"/>
  <c r="J193" i="14"/>
  <c r="D221" i="10"/>
  <c r="C221" i="10"/>
  <c r="H137" i="14"/>
  <c r="S74" i="6"/>
  <c r="F74" i="6"/>
  <c r="L74" i="6"/>
  <c r="L60" i="6"/>
  <c r="H60" i="6"/>
  <c r="K263" i="3"/>
  <c r="H263" i="3"/>
  <c r="O193" i="6"/>
  <c r="D193" i="6"/>
  <c r="G193" i="6"/>
  <c r="J172" i="14"/>
  <c r="C130" i="5"/>
  <c r="Q130" i="5"/>
  <c r="E172" i="2"/>
  <c r="C186" i="8"/>
  <c r="H165" i="2"/>
  <c r="G165" i="2"/>
  <c r="E137" i="6"/>
  <c r="Q95" i="6"/>
  <c r="H200" i="2"/>
  <c r="M200" i="2"/>
  <c r="G123" i="6"/>
  <c r="J123" i="6"/>
  <c r="K123" i="6"/>
  <c r="U81" i="5"/>
  <c r="L81" i="5"/>
  <c r="B60" i="13"/>
  <c r="Q25" i="8"/>
  <c r="J116" i="14"/>
  <c r="T46" i="6"/>
  <c r="D46" i="6"/>
  <c r="O25" i="2"/>
  <c r="I25" i="2"/>
  <c r="C25" i="6"/>
  <c r="G25" i="6"/>
  <c r="L25" i="6"/>
  <c r="B95" i="2"/>
  <c r="F95" i="2"/>
  <c r="M60" i="14"/>
  <c r="E39" i="14"/>
  <c r="F270" i="14"/>
  <c r="I249" i="2"/>
  <c r="K249" i="2"/>
  <c r="I277" i="6"/>
  <c r="L130" i="14"/>
  <c r="D130" i="14"/>
  <c r="L207" i="14"/>
  <c r="C179" i="2"/>
  <c r="O179" i="2"/>
  <c r="G151" i="11"/>
  <c r="E214" i="6"/>
  <c r="U214" i="6"/>
  <c r="N200" i="6"/>
  <c r="B193" i="10"/>
  <c r="I88" i="6"/>
  <c r="T88" i="6"/>
  <c r="L74" i="14"/>
  <c r="E74" i="14"/>
  <c r="E158" i="14"/>
  <c r="E105" i="12"/>
  <c r="R123" i="4"/>
  <c r="N53" i="12"/>
  <c r="G53" i="12"/>
  <c r="K53" i="14"/>
  <c r="E67" i="2"/>
  <c r="G67" i="2"/>
  <c r="O39" i="2"/>
  <c r="P39" i="2"/>
  <c r="E101" i="12"/>
  <c r="H165" i="14"/>
  <c r="T130" i="6"/>
  <c r="S130" i="6"/>
  <c r="B144" i="3"/>
  <c r="G102" i="2"/>
  <c r="L102" i="2"/>
  <c r="F46" i="2"/>
  <c r="L116" i="12"/>
  <c r="F95" i="14"/>
  <c r="E179" i="6"/>
  <c r="H249" i="6"/>
  <c r="M249" i="6"/>
  <c r="K214" i="2"/>
  <c r="M214" i="2"/>
  <c r="L270" i="2"/>
  <c r="G270" i="2"/>
  <c r="P263" i="2"/>
  <c r="J263" i="2"/>
  <c r="Q193" i="5"/>
  <c r="I193" i="5"/>
  <c r="E172" i="6"/>
  <c r="F172" i="6"/>
  <c r="G172" i="6"/>
  <c r="K263" i="14"/>
  <c r="G263" i="14"/>
  <c r="H74" i="9"/>
  <c r="M123" i="14"/>
  <c r="E126" i="12"/>
  <c r="I228" i="12"/>
  <c r="E129" i="12"/>
  <c r="F46" i="14"/>
  <c r="E46" i="14"/>
  <c r="S39" i="5"/>
  <c r="F102" i="6"/>
  <c r="G102" i="6"/>
  <c r="Q32" i="6"/>
  <c r="K32" i="6"/>
  <c r="E207" i="10"/>
  <c r="G207" i="6"/>
  <c r="S207" i="6"/>
  <c r="C228" i="2"/>
  <c r="J228" i="2"/>
  <c r="C144" i="2"/>
  <c r="D144" i="2"/>
  <c r="N151" i="4"/>
  <c r="K256" i="2"/>
  <c r="H88" i="2"/>
  <c r="N88" i="2"/>
  <c r="D46" i="10"/>
  <c r="M158" i="5"/>
  <c r="P158" i="5"/>
  <c r="S67" i="4"/>
  <c r="F32" i="2"/>
  <c r="E32" i="2"/>
  <c r="I53" i="2"/>
  <c r="B39" i="6"/>
  <c r="C39" i="6"/>
  <c r="E51" i="12"/>
  <c r="E30" i="12"/>
  <c r="K144" i="6"/>
  <c r="G144" i="6"/>
  <c r="I53" i="6"/>
  <c r="M53" i="6"/>
  <c r="N228" i="6"/>
  <c r="M228" i="6"/>
  <c r="G235" i="2"/>
  <c r="C235" i="2"/>
  <c r="K186" i="2"/>
  <c r="J186" i="2"/>
  <c r="L193" i="14"/>
  <c r="C193" i="14"/>
  <c r="J137" i="14"/>
  <c r="B74" i="6"/>
  <c r="O74" i="6"/>
  <c r="K74" i="6"/>
  <c r="T60" i="6"/>
  <c r="C270" i="11"/>
  <c r="K263" i="11"/>
  <c r="S235" i="5"/>
  <c r="L193" i="6"/>
  <c r="L172" i="14"/>
  <c r="P130" i="5"/>
  <c r="J172" i="2"/>
  <c r="N172" i="2"/>
  <c r="M165" i="2"/>
  <c r="I165" i="2"/>
  <c r="L137" i="6"/>
  <c r="F137" i="6"/>
  <c r="P102" i="8"/>
  <c r="P109" i="4"/>
  <c r="E95" i="6"/>
  <c r="F95" i="6"/>
  <c r="J53" i="5"/>
  <c r="F200" i="2"/>
  <c r="K200" i="2"/>
  <c r="N123" i="6"/>
  <c r="K81" i="5"/>
  <c r="R81" i="5"/>
  <c r="C25" i="8"/>
  <c r="O25" i="8"/>
  <c r="B116" i="14"/>
  <c r="I46" i="6"/>
  <c r="H25" i="2"/>
  <c r="P25" i="2"/>
  <c r="D25" i="6"/>
  <c r="E25" i="6"/>
  <c r="J25" i="6"/>
  <c r="M95" i="2"/>
  <c r="O95" i="2"/>
  <c r="J39" i="14"/>
  <c r="E28" i="12"/>
  <c r="C32" i="12"/>
  <c r="H179" i="8"/>
  <c r="L249" i="2"/>
  <c r="F249" i="2"/>
  <c r="J130" i="14"/>
  <c r="G207" i="14"/>
  <c r="C207" i="14"/>
  <c r="G179" i="2"/>
  <c r="J179" i="2"/>
  <c r="K214" i="6"/>
  <c r="C214" i="6"/>
  <c r="R214" i="6"/>
  <c r="G200" i="6"/>
  <c r="S200" i="6"/>
  <c r="J193" i="10"/>
  <c r="Q88" i="6"/>
  <c r="P88" i="6"/>
  <c r="O88" i="6"/>
  <c r="E102" i="14"/>
  <c r="J74" i="14"/>
  <c r="C74" i="14"/>
  <c r="C95" i="11"/>
  <c r="J95" i="11"/>
  <c r="M53" i="12"/>
  <c r="D53" i="14"/>
  <c r="J67" i="2"/>
  <c r="H67" i="2"/>
  <c r="M39" i="2"/>
  <c r="E123" i="10"/>
  <c r="E21" i="12"/>
  <c r="B270" i="10"/>
  <c r="C144" i="12"/>
  <c r="E158" i="6"/>
  <c r="M137" i="2"/>
  <c r="L137" i="2"/>
  <c r="M151" i="2"/>
  <c r="I137" i="10"/>
  <c r="E165" i="14"/>
  <c r="K130" i="6"/>
  <c r="Q130" i="6"/>
  <c r="N74" i="5"/>
  <c r="B74" i="5"/>
  <c r="S74" i="5"/>
  <c r="P116" i="2"/>
  <c r="D81" i="13"/>
  <c r="H102" i="2"/>
  <c r="J46" i="2"/>
  <c r="E46" i="2"/>
  <c r="D151" i="14"/>
  <c r="I25" i="14"/>
  <c r="F179" i="6"/>
  <c r="S179" i="6"/>
  <c r="P193" i="12"/>
  <c r="C207" i="3"/>
  <c r="F207" i="3"/>
  <c r="C214" i="2"/>
  <c r="F214" i="2"/>
  <c r="C270" i="2"/>
  <c r="B270" i="2"/>
  <c r="K263" i="2"/>
  <c r="O256" i="6"/>
  <c r="F256" i="6"/>
  <c r="H193" i="5"/>
  <c r="C193" i="5"/>
  <c r="B172" i="6"/>
  <c r="S172" i="6"/>
  <c r="D263" i="14"/>
  <c r="B158" i="8"/>
  <c r="B130" i="3"/>
  <c r="J123" i="14"/>
  <c r="F123" i="14"/>
  <c r="E224" i="12"/>
  <c r="K95" i="10"/>
  <c r="C46" i="14"/>
  <c r="M46" i="14"/>
  <c r="M39" i="5"/>
  <c r="C25" i="9"/>
  <c r="R32" i="6"/>
  <c r="I263" i="5"/>
  <c r="I207" i="6"/>
  <c r="H207" i="6"/>
  <c r="P207" i="6"/>
  <c r="D228" i="2"/>
  <c r="N228" i="2"/>
  <c r="H144" i="2"/>
  <c r="O221" i="5"/>
  <c r="N256" i="2"/>
  <c r="M256" i="2"/>
  <c r="C74" i="13"/>
  <c r="E193" i="11"/>
  <c r="G88" i="2"/>
  <c r="K88" i="2"/>
  <c r="I32" i="2"/>
  <c r="L32" i="2"/>
  <c r="B39" i="13"/>
  <c r="F39" i="11"/>
  <c r="F53" i="2"/>
  <c r="E53" i="2"/>
  <c r="G39" i="6"/>
  <c r="J39" i="6"/>
  <c r="T144" i="6"/>
  <c r="Q144" i="6"/>
  <c r="S144" i="6"/>
  <c r="J53" i="6"/>
  <c r="G39" i="4"/>
  <c r="L249" i="14"/>
  <c r="D193" i="13"/>
  <c r="P235" i="2"/>
  <c r="K235" i="2"/>
  <c r="I214" i="11"/>
  <c r="D186" i="2"/>
  <c r="P186" i="2"/>
  <c r="F151" i="3"/>
  <c r="D193" i="14"/>
  <c r="M137" i="14"/>
  <c r="M74" i="6"/>
  <c r="U74" i="6"/>
  <c r="P74" i="6"/>
  <c r="F60" i="6"/>
  <c r="Q263" i="3"/>
  <c r="E252" i="12"/>
  <c r="N263" i="6"/>
  <c r="E170" i="12"/>
  <c r="I193" i="6"/>
  <c r="J193" i="6"/>
  <c r="G172" i="14"/>
  <c r="K172" i="2"/>
  <c r="P172" i="2"/>
  <c r="F165" i="2"/>
  <c r="B165" i="2"/>
  <c r="G137" i="6"/>
  <c r="B137" i="6"/>
  <c r="J200" i="2"/>
  <c r="B200" i="2"/>
  <c r="E134" i="12"/>
  <c r="I123" i="6"/>
  <c r="F81" i="5"/>
  <c r="L25" i="8"/>
  <c r="B25" i="8"/>
  <c r="E116" i="14"/>
  <c r="H46" i="6"/>
  <c r="V39" i="8"/>
  <c r="D25" i="2"/>
  <c r="L25" i="2"/>
  <c r="U25" i="6"/>
  <c r="Q25" i="6"/>
  <c r="M25" i="6"/>
  <c r="G95" i="2"/>
  <c r="E95" i="2"/>
  <c r="F60" i="14"/>
  <c r="I39" i="14"/>
  <c r="J270" i="9"/>
  <c r="J249" i="2"/>
  <c r="O249" i="2"/>
  <c r="G242" i="14"/>
  <c r="E130" i="14"/>
  <c r="E207" i="14"/>
  <c r="C172" i="10"/>
  <c r="H172" i="10"/>
  <c r="M179" i="2"/>
  <c r="D179" i="2"/>
  <c r="O214" i="6"/>
  <c r="J214" i="6"/>
  <c r="Q200" i="6"/>
  <c r="E200" i="6"/>
  <c r="R200" i="6"/>
  <c r="C193" i="10"/>
  <c r="D88" i="6"/>
  <c r="N88" i="6"/>
  <c r="C102" i="14"/>
  <c r="F74" i="14"/>
  <c r="M74" i="14"/>
  <c r="M158" i="14"/>
  <c r="G53" i="14"/>
  <c r="M67" i="2"/>
  <c r="E56" i="12"/>
  <c r="E39" i="2"/>
  <c r="B39" i="2"/>
  <c r="F25" i="12"/>
  <c r="L25" i="12"/>
  <c r="H39" i="10"/>
  <c r="H207" i="2"/>
  <c r="O193" i="2"/>
  <c r="D193" i="2"/>
  <c r="G137" i="2"/>
  <c r="J137" i="2"/>
  <c r="K200" i="5"/>
  <c r="I165" i="14"/>
  <c r="N130" i="6"/>
  <c r="R130" i="6"/>
  <c r="B46" i="11"/>
  <c r="J102" i="2"/>
  <c r="O102" i="2"/>
  <c r="I46" i="2"/>
  <c r="P46" i="2"/>
  <c r="B151" i="14"/>
  <c r="L151" i="14"/>
  <c r="E112" i="12"/>
  <c r="P235" i="3"/>
  <c r="C32" i="9"/>
  <c r="B25" i="14"/>
  <c r="M25" i="5"/>
  <c r="J60" i="2"/>
  <c r="M60" i="2"/>
  <c r="E63" i="12"/>
  <c r="G249" i="6"/>
  <c r="P249" i="6"/>
  <c r="R207" i="3"/>
  <c r="N214" i="2"/>
  <c r="J214" i="2"/>
  <c r="K270" i="2"/>
  <c r="L263" i="2"/>
  <c r="M263" i="2"/>
  <c r="I256" i="6"/>
  <c r="R193" i="5"/>
  <c r="P193" i="5"/>
  <c r="I172" i="6"/>
  <c r="I263" i="14"/>
  <c r="B123" i="14"/>
  <c r="G123" i="14"/>
  <c r="E79" i="12"/>
  <c r="K102" i="12"/>
  <c r="G46" i="14"/>
  <c r="P39" i="5"/>
  <c r="L32" i="6"/>
  <c r="D32" i="6"/>
  <c r="G207" i="10"/>
  <c r="M263" i="5"/>
  <c r="D207" i="6"/>
  <c r="O207" i="6"/>
  <c r="P228" i="2"/>
  <c r="G228" i="2"/>
  <c r="M144" i="2"/>
  <c r="G144" i="2"/>
  <c r="O256" i="2"/>
  <c r="B256" i="2"/>
  <c r="K158" i="11"/>
  <c r="E74" i="13"/>
  <c r="P88" i="2"/>
  <c r="I88" i="2"/>
  <c r="M32" i="2"/>
  <c r="K32" i="2"/>
  <c r="D39" i="13"/>
  <c r="G53" i="2"/>
  <c r="L53" i="2"/>
  <c r="Q39" i="6"/>
  <c r="L130" i="9"/>
  <c r="O144" i="6"/>
  <c r="R144" i="6"/>
  <c r="F53" i="6"/>
  <c r="H53" i="6"/>
  <c r="E238" i="12"/>
  <c r="H179" i="14"/>
  <c r="J179" i="14"/>
  <c r="B193" i="13"/>
  <c r="E217" i="12"/>
  <c r="H235" i="2"/>
  <c r="L235" i="2"/>
  <c r="O186" i="2"/>
  <c r="E193" i="14"/>
  <c r="H193" i="14"/>
  <c r="G137" i="14"/>
  <c r="G74" i="6"/>
  <c r="N74" i="6"/>
  <c r="R60" i="6"/>
  <c r="M60" i="6"/>
  <c r="D263" i="3"/>
  <c r="G263" i="3"/>
  <c r="U263" i="6"/>
  <c r="S193" i="6"/>
  <c r="N193" i="6"/>
  <c r="H172" i="14"/>
  <c r="T130" i="5"/>
  <c r="D137" i="12"/>
  <c r="D172" i="2"/>
  <c r="G172" i="2"/>
  <c r="N165" i="2"/>
  <c r="E165" i="2"/>
  <c r="P137" i="6"/>
  <c r="S137" i="6"/>
  <c r="L95" i="6"/>
  <c r="G95" i="6"/>
  <c r="N200" i="2"/>
  <c r="H123" i="6"/>
  <c r="B123" i="6"/>
  <c r="E81" i="5"/>
  <c r="O81" i="5"/>
  <c r="H81" i="5"/>
  <c r="D25" i="8"/>
  <c r="P25" i="8"/>
  <c r="H81" i="4"/>
  <c r="C116" i="14"/>
  <c r="K116" i="14"/>
  <c r="C25" i="2"/>
  <c r="T25" i="6"/>
  <c r="P25" i="6"/>
  <c r="K95" i="2"/>
  <c r="C95" i="2"/>
  <c r="H60" i="14"/>
  <c r="C60" i="14"/>
  <c r="G39" i="14"/>
  <c r="C39" i="14"/>
  <c r="P249" i="2"/>
  <c r="C249" i="2"/>
  <c r="C242" i="14"/>
  <c r="S151" i="8"/>
  <c r="B151" i="8"/>
  <c r="B130" i="14"/>
  <c r="B207" i="14"/>
  <c r="I179" i="2"/>
  <c r="N179" i="2"/>
  <c r="S214" i="6"/>
  <c r="N214" i="6"/>
  <c r="M200" i="6"/>
  <c r="U200" i="6"/>
  <c r="I200" i="6"/>
  <c r="B88" i="6"/>
  <c r="G88" i="6"/>
  <c r="C88" i="6"/>
  <c r="D102" i="14"/>
  <c r="G74" i="14"/>
  <c r="L158" i="14"/>
  <c r="B67" i="11"/>
  <c r="P67" i="2"/>
  <c r="N67" i="2"/>
  <c r="C39" i="2"/>
  <c r="H39" i="2"/>
  <c r="B123" i="10"/>
  <c r="F39" i="10"/>
  <c r="I39" i="10"/>
  <c r="G207" i="2"/>
  <c r="K270" i="10"/>
  <c r="E140" i="12"/>
  <c r="P158" i="6"/>
  <c r="F137" i="2"/>
  <c r="H137" i="2"/>
  <c r="F130" i="6"/>
  <c r="U130" i="6"/>
  <c r="E130" i="6"/>
  <c r="H116" i="2"/>
  <c r="C102" i="2"/>
  <c r="D102" i="2"/>
  <c r="G46" i="2"/>
  <c r="K46" i="2"/>
  <c r="G151" i="14"/>
  <c r="K151" i="14"/>
  <c r="C95" i="14"/>
  <c r="L60" i="2"/>
  <c r="E109" i="10"/>
  <c r="J179" i="6"/>
  <c r="E226" i="12"/>
  <c r="E249" i="6"/>
  <c r="B207" i="3"/>
  <c r="G214" i="2"/>
  <c r="D270" i="2"/>
  <c r="O270" i="2"/>
  <c r="N263" i="2"/>
  <c r="O263" i="2"/>
  <c r="J256" i="6"/>
  <c r="E193" i="5"/>
  <c r="P172" i="6"/>
  <c r="T172" i="6"/>
  <c r="L263" i="14"/>
  <c r="C123" i="14"/>
  <c r="H123" i="14"/>
  <c r="P81" i="12"/>
  <c r="I46" i="14"/>
  <c r="H46" i="14"/>
  <c r="U39" i="5"/>
  <c r="I32" i="6"/>
  <c r="T32" i="6"/>
  <c r="U32" i="6"/>
  <c r="I263" i="10"/>
  <c r="E182" i="12"/>
  <c r="M207" i="6"/>
  <c r="E214" i="13"/>
  <c r="M228" i="2"/>
  <c r="H228" i="2"/>
  <c r="E144" i="2"/>
  <c r="J144" i="2"/>
  <c r="I256" i="2"/>
  <c r="D256" i="2"/>
  <c r="F158" i="11"/>
  <c r="O88" i="2"/>
  <c r="D88" i="2"/>
  <c r="J158" i="5"/>
  <c r="G32" i="2"/>
  <c r="N32" i="2"/>
  <c r="B46" i="13"/>
  <c r="E39" i="13"/>
  <c r="B39" i="11"/>
  <c r="O53" i="2"/>
  <c r="C53" i="2"/>
  <c r="P39" i="6"/>
  <c r="T39" i="6"/>
  <c r="I144" i="6"/>
  <c r="B53" i="6"/>
  <c r="D53" i="6"/>
  <c r="Q53" i="6"/>
  <c r="I179" i="14"/>
  <c r="E179" i="14"/>
  <c r="P228" i="6"/>
  <c r="E193" i="13"/>
  <c r="M235" i="2"/>
  <c r="O235" i="2"/>
  <c r="C186" i="2"/>
  <c r="N186" i="2"/>
  <c r="G193" i="14"/>
  <c r="K193" i="14"/>
  <c r="C137" i="14"/>
  <c r="I74" i="6"/>
  <c r="C74" i="6"/>
  <c r="C256" i="12"/>
  <c r="H242" i="10"/>
  <c r="N214" i="8"/>
  <c r="I256" i="14"/>
  <c r="F193" i="6"/>
  <c r="M172" i="14"/>
  <c r="C172" i="14"/>
  <c r="M172" i="2"/>
  <c r="O172" i="2"/>
  <c r="O165" i="2"/>
  <c r="Q137" i="6"/>
  <c r="U137" i="6"/>
  <c r="R95" i="6"/>
  <c r="O95" i="6"/>
  <c r="L200" i="2"/>
  <c r="D200" i="2"/>
  <c r="O123" i="6"/>
  <c r="Q123" i="6"/>
  <c r="G81" i="5"/>
  <c r="H39" i="12"/>
  <c r="J25" i="8"/>
  <c r="I25" i="8"/>
  <c r="G116" i="14"/>
  <c r="M116" i="14"/>
  <c r="F25" i="2"/>
  <c r="M25" i="2"/>
  <c r="H25" i="6"/>
  <c r="R25" i="6"/>
  <c r="J95" i="2"/>
  <c r="H95" i="2"/>
  <c r="I60" i="14"/>
  <c r="G60" i="14"/>
  <c r="M270" i="14"/>
  <c r="H207" i="8"/>
  <c r="E249" i="2"/>
  <c r="D249" i="2"/>
  <c r="F130" i="14"/>
  <c r="H207" i="14"/>
  <c r="B179" i="2"/>
  <c r="H179" i="2"/>
  <c r="F214" i="6"/>
  <c r="K186" i="11"/>
  <c r="J200" i="6"/>
  <c r="T200" i="6"/>
  <c r="K193" i="10"/>
  <c r="E107" i="12"/>
  <c r="L88" i="6"/>
  <c r="S88" i="6"/>
  <c r="F102" i="14"/>
  <c r="B102" i="14"/>
  <c r="D74" i="14"/>
  <c r="I158" i="14"/>
  <c r="B158" i="14"/>
  <c r="P102" i="4"/>
  <c r="E70" i="12"/>
  <c r="F53" i="14"/>
  <c r="L67" i="2"/>
  <c r="O67" i="2"/>
  <c r="F39" i="2"/>
  <c r="J39" i="2"/>
  <c r="Q186" i="4"/>
  <c r="D25" i="12"/>
  <c r="H256" i="12" l="1"/>
  <c r="I193" i="12"/>
  <c r="F256" i="12"/>
  <c r="C200" i="12"/>
  <c r="B228" i="4"/>
  <c r="T228" i="4"/>
  <c r="C242" i="12"/>
  <c r="I158" i="8"/>
  <c r="O207" i="8"/>
  <c r="C221" i="8"/>
  <c r="P158" i="8"/>
  <c r="D207" i="8"/>
  <c r="J144" i="8"/>
  <c r="H263" i="9"/>
  <c r="P270" i="8"/>
  <c r="I144" i="8"/>
  <c r="B242" i="8"/>
  <c r="L263" i="9"/>
  <c r="M144" i="8"/>
  <c r="L228" i="8"/>
  <c r="T130" i="8"/>
  <c r="V221" i="8"/>
  <c r="N270" i="8"/>
  <c r="F263" i="8"/>
  <c r="T242" i="8"/>
  <c r="D263" i="9"/>
  <c r="K242" i="8"/>
  <c r="M102" i="8"/>
  <c r="E207" i="8"/>
  <c r="G102" i="8"/>
  <c r="R102" i="8"/>
  <c r="K144" i="8"/>
  <c r="F144" i="8"/>
  <c r="N263" i="9"/>
  <c r="F221" i="8"/>
  <c r="P263" i="8"/>
  <c r="O270" i="8"/>
  <c r="C270" i="8"/>
  <c r="U256" i="8"/>
  <c r="S256" i="8"/>
  <c r="E249" i="8"/>
  <c r="V228" i="8"/>
  <c r="P130" i="8"/>
  <c r="U172" i="8"/>
  <c r="L158" i="8"/>
  <c r="K207" i="8"/>
  <c r="B263" i="9"/>
  <c r="N242" i="8"/>
  <c r="S116" i="8"/>
  <c r="J242" i="8"/>
  <c r="N249" i="9"/>
  <c r="H228" i="8"/>
  <c r="K256" i="8"/>
  <c r="F256" i="8"/>
  <c r="F158" i="8"/>
  <c r="Q158" i="8"/>
  <c r="R214" i="8"/>
  <c r="B207" i="8"/>
  <c r="T144" i="8"/>
  <c r="U186" i="8"/>
  <c r="G186" i="8"/>
  <c r="B221" i="8"/>
  <c r="T221" i="8"/>
  <c r="O221" i="8"/>
  <c r="C158" i="8"/>
  <c r="I263" i="8"/>
  <c r="D263" i="8"/>
  <c r="Q214" i="8"/>
  <c r="L270" i="8"/>
  <c r="R270" i="8"/>
  <c r="V256" i="8"/>
  <c r="J256" i="8"/>
  <c r="P249" i="8"/>
  <c r="M193" i="8"/>
  <c r="N200" i="8"/>
  <c r="T256" i="8"/>
  <c r="O256" i="8"/>
  <c r="D25" i="9"/>
  <c r="E235" i="5"/>
  <c r="G116" i="12"/>
  <c r="E231" i="12"/>
  <c r="E58" i="12"/>
  <c r="H214" i="6"/>
  <c r="C249" i="5"/>
  <c r="I256" i="4"/>
  <c r="G270" i="9"/>
  <c r="T193" i="6"/>
  <c r="O263" i="8"/>
  <c r="J165" i="9"/>
  <c r="P60" i="3"/>
  <c r="I32" i="8"/>
  <c r="H53" i="11"/>
  <c r="P179" i="6"/>
  <c r="P17" i="6" s="1"/>
  <c r="D200" i="10"/>
  <c r="U102" i="4"/>
  <c r="M60" i="5"/>
  <c r="F151" i="12"/>
  <c r="C151" i="9"/>
  <c r="F172" i="8"/>
  <c r="H46" i="11"/>
  <c r="B67" i="8"/>
  <c r="B137" i="8"/>
  <c r="C88" i="11"/>
  <c r="K151" i="9"/>
  <c r="L109" i="8"/>
  <c r="E158" i="9"/>
  <c r="B53" i="9"/>
  <c r="G200" i="4"/>
  <c r="K88" i="4"/>
  <c r="G207" i="4"/>
  <c r="U270" i="8"/>
  <c r="Q32" i="8"/>
  <c r="L130" i="11"/>
  <c r="C102" i="10"/>
  <c r="E249" i="10"/>
  <c r="J249" i="11"/>
  <c r="F88" i="12"/>
  <c r="D109" i="8"/>
  <c r="N137" i="5"/>
  <c r="O123" i="12"/>
  <c r="L221" i="11"/>
  <c r="N39" i="8"/>
  <c r="C193" i="9"/>
  <c r="D256" i="8"/>
  <c r="L74" i="9"/>
  <c r="N256" i="3"/>
  <c r="C25" i="10"/>
  <c r="Q109" i="8"/>
  <c r="E235" i="10"/>
  <c r="T235" i="3"/>
  <c r="R207" i="4"/>
  <c r="G186" i="5"/>
  <c r="F151" i="8"/>
  <c r="M172" i="12"/>
  <c r="L60" i="5"/>
  <c r="T214" i="8"/>
  <c r="J88" i="12"/>
  <c r="B102" i="11"/>
  <c r="R116" i="12"/>
  <c r="J186" i="11"/>
  <c r="C102" i="8"/>
  <c r="M228" i="14"/>
  <c r="T39" i="4"/>
  <c r="H221" i="11"/>
  <c r="C53" i="12"/>
  <c r="C256" i="9"/>
  <c r="L221" i="8"/>
  <c r="B109" i="13"/>
  <c r="C102" i="4"/>
  <c r="I25" i="5"/>
  <c r="H123" i="10"/>
  <c r="S193" i="5"/>
  <c r="S109" i="8"/>
  <c r="J151" i="8"/>
  <c r="D123" i="10"/>
  <c r="D235" i="14"/>
  <c r="N102" i="4"/>
  <c r="H263" i="10"/>
  <c r="O137" i="8"/>
  <c r="I256" i="5"/>
  <c r="B172" i="3"/>
  <c r="Q186" i="8"/>
  <c r="O186" i="8"/>
  <c r="U109" i="8"/>
  <c r="R228" i="8"/>
  <c r="J158" i="9"/>
  <c r="M256" i="4"/>
  <c r="D172" i="10"/>
  <c r="D263" i="11"/>
  <c r="N109" i="12"/>
  <c r="G60" i="5"/>
  <c r="O60" i="5"/>
  <c r="H249" i="11"/>
  <c r="F81" i="11"/>
  <c r="J116" i="12"/>
  <c r="E74" i="10"/>
  <c r="N235" i="12"/>
  <c r="H123" i="11"/>
  <c r="I102" i="8"/>
  <c r="L39" i="11"/>
  <c r="I186" i="11"/>
  <c r="F221" i="10"/>
  <c r="I46" i="3"/>
  <c r="D102" i="3"/>
  <c r="G116" i="4"/>
  <c r="F130" i="9"/>
  <c r="H46" i="10"/>
  <c r="L67" i="12"/>
  <c r="O25" i="12"/>
  <c r="U228" i="3"/>
  <c r="R46" i="5"/>
  <c r="G249" i="14"/>
  <c r="L249" i="6"/>
  <c r="O249" i="6"/>
  <c r="D193" i="5"/>
  <c r="S32" i="5"/>
  <c r="B249" i="8"/>
  <c r="J193" i="9"/>
  <c r="C137" i="8"/>
  <c r="B179" i="8"/>
  <c r="E95" i="4"/>
  <c r="S179" i="8"/>
  <c r="P95" i="4"/>
  <c r="J123" i="8"/>
  <c r="H256" i="5"/>
  <c r="B102" i="4"/>
  <c r="B263" i="8"/>
  <c r="N172" i="3"/>
  <c r="I172" i="3"/>
  <c r="J46" i="9"/>
  <c r="G228" i="8"/>
  <c r="L25" i="4"/>
  <c r="B109" i="5"/>
  <c r="I186" i="10"/>
  <c r="D67" i="11"/>
  <c r="G151" i="8"/>
  <c r="C263" i="5"/>
  <c r="R179" i="5"/>
  <c r="O263" i="5"/>
  <c r="G193" i="8"/>
  <c r="K144" i="5"/>
  <c r="J179" i="10"/>
  <c r="I249" i="10"/>
  <c r="F88" i="11"/>
  <c r="G172" i="12"/>
  <c r="H186" i="11"/>
  <c r="B242" i="11"/>
  <c r="K116" i="12"/>
  <c r="C158" i="5"/>
  <c r="I207" i="8"/>
  <c r="E191" i="12"/>
  <c r="H102" i="8"/>
  <c r="C242" i="11"/>
  <c r="B60" i="12"/>
  <c r="C39" i="4"/>
  <c r="R235" i="5"/>
  <c r="G102" i="3"/>
  <c r="G228" i="4"/>
  <c r="F53" i="12"/>
  <c r="E228" i="5"/>
  <c r="E46" i="10"/>
  <c r="G95" i="9"/>
  <c r="J249" i="6"/>
  <c r="K249" i="6"/>
  <c r="O25" i="5"/>
  <c r="T39" i="8"/>
  <c r="G67" i="8"/>
  <c r="D74" i="9"/>
  <c r="G130" i="4"/>
  <c r="C179" i="8"/>
  <c r="G95" i="4"/>
  <c r="M67" i="8"/>
  <c r="J172" i="3"/>
  <c r="I186" i="8"/>
  <c r="U263" i="8"/>
  <c r="E249" i="13"/>
  <c r="E80" i="12"/>
  <c r="H81" i="12"/>
  <c r="E151" i="9"/>
  <c r="L39" i="9"/>
  <c r="M228" i="8"/>
  <c r="I158" i="9"/>
  <c r="Q158" i="3"/>
  <c r="J60" i="9"/>
  <c r="Q137" i="12"/>
  <c r="D144" i="13"/>
  <c r="Q102" i="5"/>
  <c r="R88" i="12"/>
  <c r="H172" i="12"/>
  <c r="D32" i="9"/>
  <c r="N179" i="5"/>
  <c r="C249" i="10"/>
  <c r="K109" i="12"/>
  <c r="B158" i="11"/>
  <c r="D207" i="11"/>
  <c r="G137" i="5"/>
  <c r="E46" i="11"/>
  <c r="P39" i="4"/>
  <c r="K116" i="11"/>
  <c r="T102" i="3"/>
  <c r="I102" i="3"/>
  <c r="J53" i="12"/>
  <c r="B116" i="8"/>
  <c r="B228" i="14"/>
  <c r="L235" i="5"/>
  <c r="D151" i="9"/>
  <c r="F67" i="10"/>
  <c r="K235" i="14"/>
  <c r="N193" i="9"/>
  <c r="M95" i="4"/>
  <c r="M123" i="8"/>
  <c r="U53" i="3"/>
  <c r="C81" i="8"/>
  <c r="L151" i="4"/>
  <c r="G151" i="9"/>
  <c r="J242" i="4"/>
  <c r="D81" i="10"/>
  <c r="C158" i="9"/>
  <c r="H102" i="11"/>
  <c r="J172" i="12"/>
  <c r="E60" i="5"/>
  <c r="Q158" i="5"/>
  <c r="K256" i="9"/>
  <c r="H270" i="9"/>
  <c r="I109" i="10"/>
  <c r="I32" i="5"/>
  <c r="B39" i="5"/>
  <c r="C116" i="11"/>
  <c r="G151" i="10"/>
  <c r="F123" i="4"/>
  <c r="D158" i="13"/>
  <c r="L186" i="5"/>
  <c r="R242" i="6"/>
  <c r="C249" i="14"/>
  <c r="B151" i="10"/>
  <c r="C263" i="10"/>
  <c r="D32" i="5"/>
  <c r="H179" i="10"/>
  <c r="I249" i="9"/>
  <c r="E221" i="10"/>
  <c r="S102" i="3"/>
  <c r="K53" i="12"/>
  <c r="N235" i="5"/>
  <c r="I235" i="5"/>
  <c r="E60" i="9"/>
  <c r="Q249" i="6"/>
  <c r="O25" i="4"/>
  <c r="K39" i="5"/>
  <c r="I235" i="14"/>
  <c r="F46" i="3"/>
  <c r="T39" i="3"/>
  <c r="N221" i="6"/>
  <c r="J186" i="5"/>
  <c r="S242" i="6"/>
  <c r="O256" i="3"/>
  <c r="D249" i="6"/>
  <c r="N235" i="6"/>
  <c r="H270" i="11"/>
  <c r="D74" i="10"/>
  <c r="L32" i="4"/>
  <c r="O53" i="12"/>
  <c r="U221" i="8"/>
  <c r="D221" i="8"/>
  <c r="R25" i="12"/>
  <c r="N242" i="6"/>
  <c r="U74" i="5"/>
  <c r="B249" i="6"/>
  <c r="E249" i="14"/>
  <c r="Q102" i="12"/>
  <c r="C186" i="12"/>
  <c r="G39" i="9"/>
  <c r="K221" i="8"/>
  <c r="G46" i="10"/>
  <c r="V151" i="8"/>
  <c r="P25" i="5"/>
  <c r="B186" i="13"/>
  <c r="E206" i="12"/>
  <c r="J25" i="10"/>
  <c r="E130" i="8"/>
  <c r="G270" i="8"/>
  <c r="O221" i="6"/>
  <c r="B46" i="10"/>
  <c r="C130" i="10"/>
  <c r="K60" i="11"/>
  <c r="P53" i="12"/>
  <c r="N32" i="12"/>
  <c r="T235" i="6"/>
  <c r="T151" i="8"/>
  <c r="J39" i="5"/>
  <c r="U144" i="8"/>
  <c r="C109" i="10"/>
  <c r="Q46" i="5"/>
  <c r="C144" i="8"/>
  <c r="S144" i="8"/>
  <c r="Q116" i="4"/>
  <c r="D235" i="6"/>
  <c r="M32" i="12"/>
  <c r="L193" i="12"/>
  <c r="E39" i="8"/>
  <c r="L116" i="11"/>
  <c r="C235" i="12"/>
  <c r="F263" i="12"/>
  <c r="I46" i="11"/>
  <c r="V207" i="8"/>
  <c r="P214" i="4"/>
  <c r="U228" i="8"/>
  <c r="I221" i="10"/>
  <c r="T221" i="6"/>
  <c r="T46" i="3"/>
  <c r="L95" i="9"/>
  <c r="C74" i="4"/>
  <c r="P32" i="5"/>
  <c r="U46" i="5"/>
  <c r="B74" i="13"/>
  <c r="G74" i="5"/>
  <c r="B116" i="12"/>
  <c r="U249" i="5"/>
  <c r="I39" i="5"/>
  <c r="B144" i="8"/>
  <c r="J277" i="9"/>
  <c r="J207" i="5"/>
  <c r="H186" i="5"/>
  <c r="K32" i="10"/>
  <c r="P228" i="12"/>
  <c r="G116" i="5"/>
  <c r="H235" i="11"/>
  <c r="E53" i="11"/>
  <c r="B144" i="10"/>
  <c r="K228" i="9"/>
  <c r="C46" i="3"/>
  <c r="J95" i="5"/>
  <c r="K95" i="9"/>
  <c r="G60" i="11"/>
  <c r="K249" i="14"/>
  <c r="I249" i="6"/>
  <c r="U249" i="6"/>
  <c r="I249" i="14"/>
  <c r="N207" i="8"/>
  <c r="B53" i="13"/>
  <c r="J130" i="10"/>
  <c r="B235" i="14"/>
  <c r="H249" i="8"/>
  <c r="H151" i="10"/>
  <c r="E109" i="8"/>
  <c r="O242" i="8"/>
  <c r="F235" i="14"/>
  <c r="F32" i="5"/>
  <c r="P144" i="8"/>
  <c r="C151" i="10"/>
  <c r="K263" i="10"/>
  <c r="I172" i="5"/>
  <c r="C74" i="12"/>
  <c r="K116" i="8"/>
  <c r="N88" i="8"/>
  <c r="R263" i="12"/>
  <c r="Q235" i="12"/>
  <c r="L60" i="11"/>
  <c r="K67" i="10"/>
  <c r="D256" i="9"/>
  <c r="M221" i="6"/>
  <c r="C109" i="8"/>
  <c r="K123" i="11"/>
  <c r="O144" i="8"/>
  <c r="E29" i="12"/>
  <c r="E141" i="12"/>
  <c r="E65" i="12"/>
  <c r="E50" i="12"/>
  <c r="P25" i="4"/>
  <c r="I39" i="12"/>
  <c r="E81" i="4"/>
  <c r="B32" i="10"/>
  <c r="F144" i="12"/>
  <c r="E53" i="5"/>
  <c r="B144" i="12"/>
  <c r="M32" i="5"/>
  <c r="J81" i="10"/>
  <c r="B193" i="12"/>
  <c r="L277" i="5"/>
  <c r="S228" i="5"/>
  <c r="C144" i="10"/>
  <c r="G39" i="8"/>
  <c r="B25" i="5"/>
  <c r="N39" i="5"/>
  <c r="T228" i="3"/>
  <c r="C256" i="5"/>
  <c r="G256" i="9"/>
  <c r="G144" i="8"/>
  <c r="E46" i="5"/>
  <c r="Q172" i="5"/>
  <c r="K221" i="10"/>
  <c r="L235" i="14"/>
  <c r="L144" i="8"/>
  <c r="C214" i="10"/>
  <c r="B95" i="11"/>
  <c r="H242" i="11"/>
  <c r="C270" i="13"/>
  <c r="Q165" i="12"/>
  <c r="C263" i="6"/>
  <c r="E263" i="6"/>
  <c r="H200" i="4"/>
  <c r="P200" i="12"/>
  <c r="D123" i="9"/>
  <c r="L123" i="9"/>
  <c r="G130" i="8"/>
  <c r="C228" i="14"/>
  <c r="F81" i="9"/>
  <c r="F228" i="9"/>
  <c r="Q95" i="5"/>
  <c r="O130" i="4"/>
  <c r="P67" i="7"/>
  <c r="B95" i="12"/>
  <c r="H130" i="4"/>
  <c r="D277" i="4"/>
  <c r="Q123" i="4"/>
  <c r="S172" i="3"/>
  <c r="F53" i="9"/>
  <c r="P109" i="5"/>
  <c r="J109" i="9"/>
  <c r="B186" i="10"/>
  <c r="U32" i="4"/>
  <c r="G32" i="8"/>
  <c r="K235" i="12"/>
  <c r="R102" i="5"/>
  <c r="Q123" i="5"/>
  <c r="M116" i="9"/>
  <c r="C123" i="5"/>
  <c r="G214" i="8"/>
  <c r="U193" i="8"/>
  <c r="E109" i="11"/>
  <c r="C200" i="11"/>
  <c r="Q277" i="6"/>
  <c r="P39" i="12"/>
  <c r="I144" i="12"/>
  <c r="H158" i="5"/>
  <c r="B207" i="12"/>
  <c r="E102" i="8"/>
  <c r="S228" i="4"/>
  <c r="F242" i="6"/>
  <c r="U242" i="6"/>
  <c r="F249" i="14"/>
  <c r="H39" i="5"/>
  <c r="K25" i="5"/>
  <c r="Q39" i="5"/>
  <c r="E114" i="12"/>
  <c r="R123" i="8"/>
  <c r="I242" i="4"/>
  <c r="E143" i="12"/>
  <c r="G95" i="12"/>
  <c r="G179" i="8"/>
  <c r="C193" i="8"/>
  <c r="N25" i="3"/>
  <c r="F270" i="5"/>
  <c r="D186" i="8"/>
  <c r="V242" i="8"/>
  <c r="H165" i="9"/>
  <c r="M67" i="4"/>
  <c r="O109" i="4"/>
  <c r="R53" i="4"/>
  <c r="M158" i="9"/>
  <c r="H109" i="9"/>
  <c r="P81" i="4"/>
  <c r="B32" i="4"/>
  <c r="D116" i="4"/>
  <c r="E207" i="9"/>
  <c r="E116" i="5"/>
  <c r="Q95" i="8"/>
  <c r="K32" i="9"/>
  <c r="Q123" i="12"/>
  <c r="J228" i="12"/>
  <c r="D186" i="11"/>
  <c r="J235" i="12"/>
  <c r="G263" i="12"/>
  <c r="D123" i="11"/>
  <c r="J88" i="8"/>
  <c r="H81" i="9"/>
  <c r="Q137" i="4"/>
  <c r="B256" i="12"/>
  <c r="N158" i="8"/>
  <c r="N207" i="12"/>
  <c r="H32" i="12"/>
  <c r="J95" i="12"/>
  <c r="E256" i="5"/>
  <c r="Q270" i="4"/>
  <c r="R53" i="3"/>
  <c r="J228" i="5"/>
  <c r="L172" i="3"/>
  <c r="C81" i="12"/>
  <c r="F25" i="4"/>
  <c r="D277" i="13"/>
  <c r="K235" i="10"/>
  <c r="S186" i="5"/>
  <c r="T32" i="8"/>
  <c r="F81" i="10"/>
  <c r="I109" i="8"/>
  <c r="G74" i="12"/>
  <c r="B25" i="9"/>
  <c r="H221" i="9"/>
  <c r="Q88" i="8"/>
  <c r="E228" i="8"/>
  <c r="M235" i="12"/>
  <c r="U158" i="5"/>
  <c r="U186" i="5"/>
  <c r="R123" i="12"/>
  <c r="H116" i="11"/>
  <c r="T46" i="5"/>
  <c r="B53" i="5"/>
  <c r="G165" i="12"/>
  <c r="I249" i="8"/>
  <c r="T207" i="8"/>
  <c r="N67" i="8"/>
  <c r="D270" i="4"/>
  <c r="H123" i="8"/>
  <c r="I67" i="8"/>
  <c r="T172" i="3"/>
  <c r="S53" i="3"/>
  <c r="I25" i="4"/>
  <c r="T25" i="4"/>
  <c r="I144" i="4"/>
  <c r="E242" i="5"/>
  <c r="D46" i="3"/>
  <c r="K53" i="9"/>
  <c r="Q172" i="8"/>
  <c r="T193" i="8"/>
  <c r="K123" i="8"/>
  <c r="B193" i="8"/>
  <c r="K179" i="8"/>
  <c r="K256" i="5"/>
  <c r="B81" i="11"/>
  <c r="O151" i="4"/>
  <c r="N137" i="12"/>
  <c r="C165" i="10"/>
  <c r="C32" i="8"/>
  <c r="M165" i="3"/>
  <c r="T242" i="4"/>
  <c r="K123" i="9"/>
  <c r="C214" i="8"/>
  <c r="U102" i="8"/>
  <c r="D130" i="9"/>
  <c r="C256" i="10"/>
  <c r="J46" i="3"/>
  <c r="Q109" i="4"/>
  <c r="D228" i="4"/>
  <c r="H116" i="4"/>
  <c r="O88" i="4"/>
  <c r="S172" i="8"/>
  <c r="B221" i="6"/>
  <c r="C95" i="9"/>
  <c r="Q123" i="8"/>
  <c r="V179" i="8"/>
  <c r="J179" i="8"/>
  <c r="O74" i="4"/>
  <c r="R95" i="12"/>
  <c r="R109" i="8"/>
  <c r="C242" i="4"/>
  <c r="K158" i="3"/>
  <c r="R200" i="4"/>
  <c r="O214" i="5"/>
  <c r="Q207" i="5"/>
  <c r="D32" i="8"/>
  <c r="O221" i="3"/>
  <c r="P88" i="12"/>
  <c r="L39" i="12"/>
  <c r="U214" i="8"/>
  <c r="K25" i="11"/>
  <c r="R193" i="8"/>
  <c r="E179" i="10"/>
  <c r="N151" i="12"/>
  <c r="D214" i="13"/>
  <c r="K277" i="5"/>
  <c r="M102" i="5"/>
  <c r="O228" i="8"/>
  <c r="B228" i="8"/>
  <c r="L88" i="8"/>
  <c r="E158" i="11"/>
  <c r="O144" i="12"/>
  <c r="L123" i="11"/>
  <c r="G39" i="11"/>
  <c r="U207" i="8"/>
  <c r="G214" i="11"/>
  <c r="I228" i="9"/>
  <c r="H60" i="11"/>
  <c r="K130" i="8"/>
  <c r="R102" i="3"/>
  <c r="K158" i="8"/>
  <c r="Q242" i="6"/>
  <c r="L242" i="8"/>
  <c r="B235" i="6"/>
  <c r="E67" i="11"/>
  <c r="R25" i="5"/>
  <c r="K256" i="7"/>
  <c r="P186" i="3"/>
  <c r="D200" i="4"/>
  <c r="H116" i="8"/>
  <c r="L116" i="8"/>
  <c r="O88" i="5"/>
  <c r="E228" i="4"/>
  <c r="H235" i="10"/>
  <c r="H25" i="11"/>
  <c r="J151" i="10"/>
  <c r="I263" i="9"/>
  <c r="L116" i="4"/>
  <c r="K81" i="9"/>
  <c r="J277" i="12"/>
  <c r="U235" i="8"/>
  <c r="U172" i="4"/>
  <c r="F144" i="4"/>
  <c r="K109" i="4"/>
  <c r="U116" i="5"/>
  <c r="F263" i="4"/>
  <c r="D235" i="10"/>
  <c r="J158" i="3"/>
  <c r="M270" i="3"/>
  <c r="P137" i="4"/>
  <c r="E32" i="4"/>
  <c r="G200" i="5"/>
  <c r="N144" i="3"/>
  <c r="D60" i="4"/>
  <c r="G95" i="3"/>
  <c r="I207" i="4"/>
  <c r="F53" i="8"/>
  <c r="F123" i="9"/>
  <c r="I256" i="9"/>
  <c r="S151" i="4"/>
  <c r="T102" i="8"/>
  <c r="C165" i="12"/>
  <c r="P207" i="12"/>
  <c r="D144" i="8"/>
  <c r="G263" i="10"/>
  <c r="J242" i="14"/>
  <c r="E190" i="12"/>
  <c r="I242" i="11"/>
  <c r="E197" i="12"/>
  <c r="P95" i="5"/>
  <c r="S88" i="8"/>
  <c r="M249" i="5"/>
  <c r="I130" i="9"/>
  <c r="M60" i="9"/>
  <c r="H46" i="3"/>
  <c r="C249" i="8"/>
  <c r="T249" i="8"/>
  <c r="R39" i="5"/>
  <c r="G249" i="10"/>
  <c r="O102" i="8"/>
  <c r="J249" i="8"/>
  <c r="L46" i="5"/>
  <c r="N172" i="5"/>
  <c r="M102" i="3"/>
  <c r="T158" i="5"/>
  <c r="N25" i="5"/>
  <c r="K235" i="6"/>
  <c r="K151" i="10"/>
  <c r="F102" i="3"/>
  <c r="H67" i="7"/>
  <c r="U39" i="8"/>
  <c r="D193" i="9"/>
  <c r="I193" i="9"/>
  <c r="K32" i="3"/>
  <c r="S228" i="3"/>
  <c r="H123" i="4"/>
  <c r="M200" i="5"/>
  <c r="B74" i="4"/>
  <c r="D67" i="4"/>
  <c r="D25" i="4"/>
  <c r="D249" i="11"/>
  <c r="G88" i="9"/>
  <c r="M172" i="3"/>
  <c r="T109" i="8"/>
  <c r="U242" i="3"/>
  <c r="Q270" i="8"/>
  <c r="B144" i="13"/>
  <c r="V53" i="8"/>
  <c r="P109" i="12"/>
  <c r="L172" i="5"/>
  <c r="U200" i="8"/>
  <c r="I116" i="9"/>
  <c r="S95" i="8"/>
  <c r="N144" i="4"/>
  <c r="N242" i="12"/>
  <c r="P67" i="12"/>
  <c r="E95" i="13"/>
  <c r="T200" i="4"/>
  <c r="H207" i="12"/>
  <c r="I39" i="3"/>
  <c r="F95" i="3"/>
  <c r="P123" i="3"/>
  <c r="B172" i="4"/>
  <c r="R172" i="4"/>
  <c r="I116" i="4"/>
  <c r="N228" i="9"/>
  <c r="J32" i="10"/>
  <c r="G144" i="10"/>
  <c r="B172" i="11"/>
  <c r="Q186" i="12"/>
  <c r="K235" i="5"/>
  <c r="E155" i="12"/>
  <c r="R116" i="3"/>
  <c r="S193" i="8"/>
  <c r="J193" i="8"/>
  <c r="K32" i="12"/>
  <c r="N221" i="9"/>
  <c r="Q25" i="5"/>
  <c r="G249" i="5"/>
  <c r="R32" i="5"/>
  <c r="C46" i="5"/>
  <c r="F116" i="11"/>
  <c r="I256" i="10"/>
  <c r="T270" i="8"/>
  <c r="H130" i="10"/>
  <c r="U102" i="5"/>
  <c r="F249" i="10"/>
  <c r="J46" i="5"/>
  <c r="C102" i="3"/>
  <c r="C39" i="5"/>
  <c r="F25" i="5"/>
  <c r="J235" i="14"/>
  <c r="R144" i="8"/>
  <c r="F151" i="10"/>
  <c r="D263" i="10"/>
  <c r="E123" i="11"/>
  <c r="H39" i="11"/>
  <c r="J242" i="11"/>
  <c r="E262" i="12"/>
  <c r="C235" i="5"/>
  <c r="M270" i="9"/>
  <c r="J32" i="5"/>
  <c r="G165" i="11"/>
  <c r="F249" i="8"/>
  <c r="O242" i="6"/>
  <c r="K67" i="11"/>
  <c r="H109" i="8"/>
  <c r="J263" i="5"/>
  <c r="J249" i="10"/>
  <c r="N144" i="12"/>
  <c r="L242" i="6"/>
  <c r="J249" i="5"/>
  <c r="G207" i="8"/>
  <c r="M102" i="4"/>
  <c r="U151" i="4"/>
  <c r="B109" i="8"/>
  <c r="F109" i="5"/>
  <c r="F32" i="8"/>
  <c r="I165" i="11"/>
  <c r="H158" i="9"/>
  <c r="S214" i="8"/>
  <c r="D130" i="11"/>
  <c r="J102" i="10"/>
  <c r="J74" i="8"/>
  <c r="R74" i="5"/>
  <c r="C123" i="11"/>
  <c r="H214" i="11"/>
  <c r="B158" i="5"/>
  <c r="J123" i="11"/>
  <c r="Q200" i="4"/>
  <c r="N270" i="9"/>
  <c r="Q263" i="8"/>
  <c r="T137" i="5"/>
  <c r="D228" i="3"/>
  <c r="I151" i="4"/>
  <c r="J228" i="8"/>
  <c r="Q109" i="5"/>
  <c r="H277" i="10"/>
  <c r="H151" i="8"/>
  <c r="Q172" i="12"/>
  <c r="L109" i="12"/>
  <c r="C200" i="10"/>
  <c r="N144" i="5"/>
  <c r="B88" i="9"/>
  <c r="L102" i="4"/>
  <c r="K172" i="3"/>
  <c r="C277" i="4"/>
  <c r="N151" i="9"/>
  <c r="I53" i="9"/>
  <c r="B46" i="8"/>
  <c r="O123" i="5"/>
  <c r="I102" i="10"/>
  <c r="E102" i="10"/>
  <c r="G235" i="12"/>
  <c r="K242" i="11"/>
  <c r="I95" i="9"/>
  <c r="E109" i="13"/>
  <c r="C228" i="6"/>
  <c r="O60" i="12"/>
  <c r="K165" i="12"/>
  <c r="D151" i="10"/>
  <c r="F172" i="5"/>
  <c r="H144" i="5"/>
  <c r="L228" i="9"/>
  <c r="L102" i="9"/>
  <c r="H207" i="4"/>
  <c r="G88" i="4"/>
  <c r="E67" i="8"/>
  <c r="J137" i="5"/>
  <c r="J144" i="10"/>
  <c r="E242" i="6"/>
  <c r="K214" i="10"/>
  <c r="P53" i="5"/>
  <c r="N249" i="8"/>
  <c r="U235" i="5"/>
  <c r="M32" i="8"/>
  <c r="F95" i="9"/>
  <c r="P256" i="8"/>
  <c r="K32" i="8"/>
  <c r="B221" i="10"/>
  <c r="C144" i="3"/>
  <c r="B60" i="9"/>
  <c r="F235" i="9"/>
  <c r="L172" i="4"/>
  <c r="K277" i="10"/>
  <c r="J116" i="4"/>
  <c r="D144" i="5"/>
  <c r="D214" i="8"/>
  <c r="J67" i="9"/>
  <c r="H249" i="10"/>
  <c r="D277" i="11"/>
  <c r="E277" i="6"/>
  <c r="C39" i="12"/>
  <c r="H95" i="11"/>
  <c r="M130" i="5"/>
  <c r="D95" i="13"/>
  <c r="T95" i="3"/>
  <c r="M172" i="5"/>
  <c r="M39" i="9"/>
  <c r="L53" i="11"/>
  <c r="F172" i="11"/>
  <c r="I235" i="11"/>
  <c r="Q74" i="12"/>
  <c r="E100" i="12"/>
  <c r="B235" i="12"/>
  <c r="O116" i="3"/>
  <c r="B88" i="10"/>
  <c r="M46" i="5"/>
  <c r="K53" i="5"/>
  <c r="T74" i="4"/>
  <c r="P151" i="8"/>
  <c r="Q144" i="8"/>
  <c r="E234" i="12"/>
  <c r="N144" i="8"/>
  <c r="P158" i="12"/>
  <c r="Q228" i="3"/>
  <c r="G74" i="9"/>
  <c r="D130" i="8"/>
  <c r="H228" i="9"/>
  <c r="V270" i="8"/>
  <c r="D109" i="13"/>
  <c r="B32" i="5"/>
  <c r="S53" i="5"/>
  <c r="J95" i="9"/>
  <c r="F102" i="12"/>
  <c r="F228" i="6"/>
  <c r="T25" i="5"/>
  <c r="M144" i="12"/>
  <c r="I137" i="9"/>
  <c r="E220" i="12"/>
  <c r="G53" i="5"/>
  <c r="D249" i="14"/>
  <c r="C158" i="13"/>
  <c r="M249" i="14"/>
  <c r="C207" i="12"/>
  <c r="L263" i="12"/>
  <c r="M144" i="9"/>
  <c r="K249" i="8"/>
  <c r="Q53" i="5"/>
  <c r="O53" i="5"/>
  <c r="K109" i="8"/>
  <c r="P46" i="5"/>
  <c r="E53" i="13"/>
  <c r="M242" i="6"/>
  <c r="E116" i="11"/>
  <c r="D130" i="10"/>
  <c r="S158" i="8"/>
  <c r="H39" i="8"/>
  <c r="J256" i="10"/>
  <c r="E25" i="5"/>
  <c r="N102" i="8"/>
  <c r="N263" i="3"/>
  <c r="O249" i="8"/>
  <c r="L207" i="8"/>
  <c r="E39" i="5"/>
  <c r="E235" i="14"/>
  <c r="L144" i="12"/>
  <c r="V144" i="8"/>
  <c r="I130" i="5"/>
  <c r="J263" i="10"/>
  <c r="D102" i="10"/>
  <c r="I123" i="11"/>
  <c r="G270" i="11"/>
  <c r="L67" i="11"/>
  <c r="I263" i="12"/>
  <c r="E164" i="12"/>
  <c r="K249" i="5"/>
  <c r="B235" i="5"/>
  <c r="B102" i="3"/>
  <c r="I116" i="11"/>
  <c r="H53" i="12"/>
  <c r="V102" i="8"/>
  <c r="B102" i="8"/>
  <c r="U235" i="6"/>
  <c r="E144" i="8"/>
  <c r="N109" i="9"/>
  <c r="D242" i="11"/>
  <c r="L32" i="12"/>
  <c r="E85" i="12"/>
  <c r="B158" i="9"/>
  <c r="N151" i="8"/>
  <c r="T32" i="5"/>
  <c r="N130" i="5"/>
  <c r="E221" i="11"/>
  <c r="Q193" i="12"/>
  <c r="O32" i="12"/>
  <c r="H95" i="9"/>
  <c r="J193" i="12"/>
  <c r="O277" i="5"/>
  <c r="M151" i="4"/>
  <c r="T46" i="8"/>
  <c r="P123" i="4"/>
  <c r="J263" i="8"/>
  <c r="D116" i="3"/>
  <c r="F186" i="12"/>
  <c r="F249" i="9"/>
  <c r="J242" i="6"/>
  <c r="I242" i="6"/>
  <c r="B74" i="12"/>
  <c r="E73" i="12"/>
  <c r="E163" i="12"/>
  <c r="B165" i="12"/>
  <c r="L242" i="14"/>
  <c r="B74" i="9"/>
  <c r="P235" i="12"/>
  <c r="B200" i="5"/>
  <c r="D95" i="9"/>
  <c r="R249" i="8"/>
  <c r="S46" i="5"/>
  <c r="N130" i="9"/>
  <c r="M221" i="12"/>
  <c r="L193" i="9"/>
  <c r="F193" i="8"/>
  <c r="C46" i="12"/>
  <c r="I200" i="5"/>
  <c r="D228" i="10"/>
  <c r="B158" i="3"/>
  <c r="B17" i="3" s="1"/>
  <c r="E31" i="12"/>
  <c r="D32" i="12"/>
  <c r="B130" i="4"/>
  <c r="D179" i="8"/>
  <c r="L74" i="4"/>
  <c r="J67" i="8"/>
  <c r="L228" i="5"/>
  <c r="G109" i="5"/>
  <c r="E151" i="8"/>
  <c r="H67" i="12"/>
  <c r="S235" i="4"/>
  <c r="I53" i="8"/>
  <c r="U137" i="8"/>
  <c r="K214" i="12"/>
  <c r="O130" i="12"/>
  <c r="G249" i="3"/>
  <c r="E186" i="11"/>
  <c r="D193" i="8"/>
  <c r="L221" i="3"/>
  <c r="H137" i="11"/>
  <c r="E214" i="8"/>
  <c r="P263" i="12"/>
  <c r="O172" i="5"/>
  <c r="U116" i="4"/>
  <c r="J207" i="12"/>
  <c r="E36" i="12"/>
  <c r="D39" i="12"/>
  <c r="E43" i="12"/>
  <c r="L270" i="5"/>
  <c r="K179" i="10"/>
  <c r="N81" i="9"/>
  <c r="F151" i="9"/>
  <c r="G144" i="12"/>
  <c r="K242" i="6"/>
  <c r="M207" i="8"/>
  <c r="N95" i="9"/>
  <c r="G242" i="6"/>
  <c r="H235" i="6"/>
  <c r="G193" i="9"/>
  <c r="S130" i="4"/>
  <c r="P130" i="4"/>
  <c r="I46" i="4"/>
  <c r="J130" i="4"/>
  <c r="E123" i="8"/>
  <c r="J242" i="5"/>
  <c r="Q214" i="4"/>
  <c r="D109" i="11"/>
  <c r="J256" i="11"/>
  <c r="G256" i="5"/>
  <c r="U123" i="4"/>
  <c r="I81" i="3"/>
  <c r="O200" i="5"/>
  <c r="H46" i="8"/>
  <c r="G263" i="8"/>
  <c r="L235" i="8"/>
  <c r="F67" i="8"/>
  <c r="J137" i="8"/>
  <c r="K158" i="12"/>
  <c r="K130" i="4"/>
  <c r="V193" i="8"/>
  <c r="J172" i="8"/>
  <c r="N193" i="8"/>
  <c r="T130" i="4"/>
  <c r="H277" i="5"/>
  <c r="T214" i="4"/>
  <c r="U179" i="8"/>
  <c r="J200" i="5"/>
  <c r="D277" i="3"/>
  <c r="V263" i="8"/>
  <c r="M235" i="8"/>
  <c r="O95" i="12"/>
  <c r="C88" i="10"/>
  <c r="P228" i="8"/>
  <c r="I67" i="4"/>
  <c r="L214" i="3"/>
  <c r="H165" i="10"/>
  <c r="D74" i="8"/>
  <c r="R109" i="5"/>
  <c r="E158" i="3"/>
  <c r="F81" i="4"/>
  <c r="U256" i="4"/>
  <c r="H165" i="4"/>
  <c r="P39" i="8"/>
  <c r="J32" i="8"/>
  <c r="H74" i="5"/>
  <c r="J109" i="12"/>
  <c r="C32" i="10"/>
  <c r="F123" i="5"/>
  <c r="B102" i="12"/>
  <c r="M74" i="12"/>
  <c r="G25" i="9"/>
  <c r="I25" i="9"/>
  <c r="G102" i="10"/>
  <c r="G249" i="11"/>
  <c r="D88" i="8"/>
  <c r="I60" i="12"/>
  <c r="F116" i="12"/>
  <c r="G186" i="11"/>
  <c r="I74" i="10"/>
  <c r="I130" i="8"/>
  <c r="G221" i="10"/>
  <c r="I32" i="10"/>
  <c r="U228" i="4"/>
  <c r="Q46" i="3"/>
  <c r="L102" i="3"/>
  <c r="E256" i="9"/>
  <c r="P221" i="6"/>
  <c r="T95" i="5"/>
  <c r="I46" i="10"/>
  <c r="E95" i="9"/>
  <c r="K263" i="12"/>
  <c r="M235" i="5"/>
  <c r="E270" i="9"/>
  <c r="C242" i="6"/>
  <c r="R32" i="12"/>
  <c r="Q32" i="12"/>
  <c r="F32" i="12"/>
  <c r="N165" i="12"/>
  <c r="E78" i="12"/>
  <c r="E81" i="12" s="1"/>
  <c r="I249" i="5"/>
  <c r="G249" i="8"/>
  <c r="T228" i="5"/>
  <c r="N228" i="3"/>
  <c r="S102" i="4"/>
  <c r="D256" i="13"/>
  <c r="O249" i="3"/>
  <c r="M249" i="3"/>
  <c r="G81" i="12"/>
  <c r="T109" i="4"/>
  <c r="H60" i="4"/>
  <c r="J39" i="3"/>
  <c r="C88" i="13"/>
  <c r="S109" i="5"/>
  <c r="E53" i="9"/>
  <c r="B109" i="9"/>
  <c r="B95" i="3"/>
  <c r="S270" i="3"/>
  <c r="L137" i="4"/>
  <c r="O256" i="4"/>
  <c r="R144" i="4"/>
  <c r="P277" i="8"/>
  <c r="I39" i="8"/>
  <c r="H270" i="8"/>
  <c r="L53" i="8"/>
  <c r="R53" i="8"/>
  <c r="Q137" i="5"/>
  <c r="J39" i="12"/>
  <c r="N228" i="8"/>
  <c r="M151" i="5"/>
  <c r="I144" i="11"/>
  <c r="B256" i="13"/>
  <c r="J95" i="8"/>
  <c r="Q88" i="5"/>
  <c r="U144" i="5"/>
  <c r="H102" i="10"/>
  <c r="K249" i="10"/>
  <c r="H277" i="11"/>
  <c r="F277" i="6"/>
  <c r="M109" i="12"/>
  <c r="K39" i="12"/>
  <c r="P123" i="5"/>
  <c r="O263" i="6"/>
  <c r="E242" i="11"/>
  <c r="K102" i="8"/>
  <c r="E130" i="10"/>
  <c r="F207" i="12"/>
  <c r="K95" i="11"/>
  <c r="L165" i="12"/>
  <c r="M130" i="8"/>
  <c r="O130" i="8"/>
  <c r="H221" i="10"/>
  <c r="J235" i="5"/>
  <c r="K46" i="3"/>
  <c r="J130" i="9"/>
  <c r="C46" i="10"/>
  <c r="L53" i="5"/>
  <c r="S249" i="8"/>
  <c r="H32" i="5"/>
  <c r="J235" i="6"/>
  <c r="J228" i="3"/>
  <c r="O39" i="8"/>
  <c r="S137" i="8"/>
  <c r="M256" i="8"/>
  <c r="F242" i="8"/>
  <c r="P179" i="4"/>
  <c r="P193" i="8"/>
  <c r="B277" i="8"/>
  <c r="D130" i="4"/>
  <c r="E249" i="11"/>
  <c r="M228" i="3"/>
  <c r="N263" i="8"/>
  <c r="D102" i="4"/>
  <c r="E144" i="3"/>
  <c r="U172" i="3"/>
  <c r="F130" i="4"/>
  <c r="J235" i="11"/>
  <c r="K88" i="10"/>
  <c r="B109" i="4"/>
  <c r="B74" i="8"/>
  <c r="K102" i="9"/>
  <c r="H186" i="10"/>
  <c r="J165" i="10"/>
  <c r="C277" i="10"/>
  <c r="I109" i="9"/>
  <c r="B235" i="10"/>
  <c r="K242" i="3"/>
  <c r="N39" i="3"/>
  <c r="N32" i="4"/>
  <c r="E60" i="4"/>
  <c r="E158" i="8"/>
  <c r="I81" i="12"/>
  <c r="I270" i="8"/>
  <c r="O137" i="5"/>
  <c r="P88" i="5"/>
  <c r="J25" i="11"/>
  <c r="F179" i="10"/>
  <c r="Q46" i="12"/>
  <c r="H144" i="10"/>
  <c r="G242" i="11"/>
  <c r="B186" i="5"/>
  <c r="Q207" i="12"/>
  <c r="P165" i="12"/>
  <c r="O235" i="8"/>
  <c r="E88" i="11"/>
  <c r="M186" i="4"/>
  <c r="D74" i="4"/>
  <c r="C151" i="4"/>
  <c r="C172" i="3"/>
  <c r="M123" i="4"/>
  <c r="P151" i="4"/>
  <c r="P46" i="8"/>
  <c r="I102" i="4"/>
  <c r="C172" i="11"/>
  <c r="B151" i="12"/>
  <c r="R130" i="4"/>
  <c r="N130" i="4"/>
  <c r="V123" i="8"/>
  <c r="N46" i="9"/>
  <c r="I228" i="8"/>
  <c r="T165" i="3"/>
  <c r="H109" i="3"/>
  <c r="D242" i="4"/>
  <c r="M53" i="9"/>
  <c r="D165" i="10"/>
  <c r="N53" i="9"/>
  <c r="J235" i="10"/>
  <c r="C74" i="3"/>
  <c r="B200" i="4"/>
  <c r="B32" i="8"/>
  <c r="M137" i="12"/>
  <c r="O200" i="4"/>
  <c r="I214" i="10"/>
  <c r="K137" i="9"/>
  <c r="O151" i="8"/>
  <c r="Q151" i="8"/>
  <c r="N25" i="9"/>
  <c r="D95" i="8"/>
  <c r="M179" i="8"/>
  <c r="L74" i="5"/>
  <c r="D102" i="8"/>
  <c r="K144" i="10"/>
  <c r="N158" i="5"/>
  <c r="L235" i="12"/>
  <c r="K270" i="9"/>
  <c r="U123" i="8"/>
  <c r="M214" i="5"/>
  <c r="C158" i="12"/>
  <c r="H242" i="8"/>
  <c r="G53" i="3"/>
  <c r="D172" i="3"/>
  <c r="G151" i="4"/>
  <c r="G74" i="4"/>
  <c r="B151" i="4"/>
  <c r="K74" i="4"/>
  <c r="R172" i="3"/>
  <c r="F228" i="3"/>
  <c r="D151" i="4"/>
  <c r="R137" i="12"/>
  <c r="O109" i="8"/>
  <c r="M109" i="8"/>
  <c r="K165" i="3"/>
  <c r="K221" i="3"/>
  <c r="L109" i="9"/>
  <c r="F60" i="8"/>
  <c r="E165" i="10"/>
  <c r="I277" i="10"/>
  <c r="J130" i="12"/>
  <c r="F165" i="12"/>
  <c r="D144" i="12"/>
  <c r="E46" i="3"/>
  <c r="J221" i="6"/>
  <c r="U256" i="5"/>
  <c r="E193" i="8"/>
  <c r="H263" i="4"/>
  <c r="F74" i="4"/>
  <c r="H228" i="3"/>
  <c r="T186" i="8"/>
  <c r="S46" i="8"/>
  <c r="R263" i="8"/>
  <c r="R228" i="3"/>
  <c r="J74" i="4"/>
  <c r="P74" i="4"/>
  <c r="K151" i="12"/>
  <c r="C228" i="3"/>
  <c r="P172" i="3"/>
  <c r="V109" i="8"/>
  <c r="U207" i="4"/>
  <c r="D158" i="9"/>
  <c r="F221" i="3"/>
  <c r="E256" i="4"/>
  <c r="Q186" i="5"/>
  <c r="F235" i="12"/>
  <c r="T277" i="5"/>
  <c r="N67" i="12"/>
  <c r="B228" i="12"/>
  <c r="R39" i="12"/>
  <c r="I172" i="12"/>
  <c r="I116" i="12"/>
  <c r="K144" i="12"/>
  <c r="K130" i="5"/>
  <c r="R165" i="12"/>
  <c r="J263" i="12"/>
  <c r="Q144" i="12"/>
  <c r="F60" i="12"/>
  <c r="D263" i="12"/>
  <c r="B270" i="11"/>
  <c r="G130" i="9"/>
  <c r="V137" i="8"/>
  <c r="N186" i="12"/>
  <c r="D200" i="13"/>
  <c r="J228" i="4"/>
  <c r="U137" i="7"/>
  <c r="F186" i="4"/>
  <c r="L207" i="5"/>
  <c r="B123" i="5"/>
  <c r="F242" i="12"/>
  <c r="H256" i="4"/>
  <c r="E25" i="11"/>
  <c r="C81" i="9"/>
  <c r="P158" i="3"/>
  <c r="D158" i="3"/>
  <c r="O214" i="3"/>
  <c r="P32" i="4"/>
  <c r="E88" i="4"/>
  <c r="S88" i="5"/>
  <c r="J123" i="9"/>
  <c r="K228" i="11"/>
  <c r="H228" i="11"/>
  <c r="F235" i="11"/>
  <c r="F67" i="12"/>
  <c r="O242" i="12"/>
  <c r="D242" i="13"/>
  <c r="G207" i="12"/>
  <c r="E200" i="13"/>
  <c r="K95" i="12"/>
  <c r="N130" i="8"/>
  <c r="M88" i="8"/>
  <c r="H32" i="4"/>
  <c r="E45" i="12"/>
  <c r="C32" i="5"/>
  <c r="D242" i="6"/>
  <c r="E142" i="12"/>
  <c r="B277" i="6"/>
  <c r="E248" i="12"/>
  <c r="G144" i="9"/>
  <c r="J60" i="11"/>
  <c r="U32" i="5"/>
  <c r="B88" i="12"/>
  <c r="K130" i="10"/>
  <c r="K277" i="11"/>
  <c r="P53" i="3"/>
  <c r="P242" i="8"/>
  <c r="C165" i="3"/>
  <c r="H214" i="10"/>
  <c r="G102" i="12"/>
  <c r="C130" i="8"/>
  <c r="O67" i="8"/>
  <c r="C67" i="4"/>
  <c r="D81" i="7"/>
  <c r="R242" i="8"/>
  <c r="L221" i="12"/>
  <c r="G214" i="4"/>
  <c r="E39" i="3"/>
  <c r="C95" i="3"/>
  <c r="S200" i="4"/>
  <c r="F207" i="4"/>
  <c r="D53" i="11"/>
  <c r="E95" i="8"/>
  <c r="Q144" i="5"/>
  <c r="D193" i="12"/>
  <c r="D186" i="4"/>
  <c r="T235" i="8"/>
  <c r="I158" i="12"/>
  <c r="F88" i="10"/>
  <c r="O277" i="6"/>
  <c r="L25" i="11"/>
  <c r="C130" i="9"/>
  <c r="R158" i="8"/>
  <c r="D39" i="8"/>
  <c r="I193" i="8"/>
  <c r="J186" i="8"/>
  <c r="K172" i="11"/>
  <c r="T158" i="3"/>
  <c r="I207" i="9"/>
  <c r="O207" i="12"/>
  <c r="G60" i="9"/>
  <c r="G109" i="8"/>
  <c r="G25" i="4"/>
  <c r="P256" i="4"/>
  <c r="M88" i="12"/>
  <c r="G109" i="11"/>
  <c r="G186" i="12"/>
  <c r="E253" i="12"/>
  <c r="R39" i="8"/>
  <c r="D277" i="8"/>
  <c r="L277" i="9"/>
  <c r="O151" i="12"/>
  <c r="M179" i="12"/>
  <c r="S25" i="4"/>
  <c r="G186" i="10"/>
  <c r="P200" i="4"/>
  <c r="O235" i="12"/>
  <c r="N74" i="12"/>
  <c r="E144" i="10"/>
  <c r="M277" i="6"/>
  <c r="M46" i="3"/>
  <c r="L256" i="9"/>
  <c r="H193" i="8"/>
  <c r="J88" i="10"/>
  <c r="I235" i="10"/>
  <c r="E218" i="12"/>
  <c r="D46" i="8"/>
  <c r="N74" i="3"/>
  <c r="P235" i="4"/>
  <c r="P186" i="5"/>
  <c r="C144" i="13"/>
  <c r="C17" i="13" s="1"/>
  <c r="E116" i="9"/>
  <c r="B277" i="11"/>
  <c r="N39" i="9"/>
  <c r="T277" i="6"/>
  <c r="I144" i="10"/>
  <c r="D228" i="14"/>
  <c r="B95" i="13"/>
  <c r="H263" i="12"/>
  <c r="E149" i="12"/>
  <c r="L102" i="7"/>
  <c r="D74" i="3"/>
  <c r="L74" i="3"/>
  <c r="T81" i="8"/>
  <c r="G235" i="3"/>
  <c r="L186" i="4"/>
  <c r="D214" i="4"/>
  <c r="P186" i="8"/>
  <c r="R32" i="4"/>
  <c r="F74" i="3"/>
  <c r="C123" i="3"/>
  <c r="S137" i="4"/>
  <c r="D88" i="4"/>
  <c r="S144" i="4"/>
  <c r="N116" i="4"/>
  <c r="P256" i="12"/>
  <c r="C249" i="12"/>
  <c r="J116" i="9"/>
  <c r="I123" i="5"/>
  <c r="O116" i="5"/>
  <c r="R88" i="8"/>
  <c r="I172" i="11"/>
  <c r="I277" i="14"/>
  <c r="I18" i="14" s="1"/>
  <c r="F88" i="5"/>
  <c r="N32" i="9"/>
  <c r="N123" i="9"/>
  <c r="L151" i="12"/>
  <c r="H214" i="8"/>
  <c r="U277" i="6"/>
  <c r="O193" i="12"/>
  <c r="P263" i="6"/>
  <c r="O221" i="12"/>
  <c r="I32" i="11"/>
  <c r="F116" i="10"/>
  <c r="G32" i="10"/>
  <c r="F95" i="5"/>
  <c r="F235" i="8"/>
  <c r="E179" i="11"/>
  <c r="C25" i="4"/>
  <c r="M144" i="5"/>
  <c r="E57" i="12"/>
  <c r="E60" i="12" s="1"/>
  <c r="D207" i="12"/>
  <c r="I32" i="12"/>
  <c r="J277" i="6"/>
  <c r="I144" i="9"/>
  <c r="D221" i="3"/>
  <c r="C53" i="13"/>
  <c r="E214" i="10"/>
  <c r="I46" i="5"/>
  <c r="F53" i="5"/>
  <c r="T53" i="5"/>
  <c r="F60" i="11"/>
  <c r="H74" i="4"/>
  <c r="K130" i="9"/>
  <c r="S74" i="4"/>
  <c r="R46" i="12"/>
  <c r="L165" i="9"/>
  <c r="I46" i="9"/>
  <c r="J116" i="3"/>
  <c r="B256" i="11"/>
  <c r="E207" i="5"/>
  <c r="E116" i="8"/>
  <c r="E116" i="10"/>
  <c r="F277" i="11"/>
  <c r="J46" i="12"/>
  <c r="C221" i="12"/>
  <c r="D81" i="9"/>
  <c r="E113" i="12"/>
  <c r="C88" i="8"/>
  <c r="C256" i="13"/>
  <c r="J228" i="10"/>
  <c r="P74" i="3"/>
  <c r="H74" i="3"/>
  <c r="K277" i="6"/>
  <c r="C32" i="3"/>
  <c r="B186" i="12"/>
  <c r="E66" i="12"/>
  <c r="P144" i="4"/>
  <c r="P130" i="12"/>
  <c r="I263" i="6"/>
  <c r="C95" i="13"/>
  <c r="H74" i="12"/>
  <c r="F137" i="7"/>
  <c r="R186" i="8"/>
  <c r="S214" i="4"/>
  <c r="N95" i="12"/>
  <c r="H200" i="11"/>
  <c r="G88" i="3"/>
  <c r="H39" i="9"/>
  <c r="S200" i="5"/>
  <c r="G60" i="3"/>
  <c r="F214" i="3"/>
  <c r="M277" i="14"/>
  <c r="H109" i="4"/>
  <c r="H60" i="3"/>
  <c r="T123" i="5"/>
  <c r="T116" i="5"/>
  <c r="K221" i="9"/>
  <c r="I25" i="11"/>
  <c r="H116" i="5"/>
  <c r="E242" i="10"/>
  <c r="C242" i="13"/>
  <c r="C67" i="12"/>
  <c r="L109" i="11"/>
  <c r="H74" i="10"/>
  <c r="N144" i="9"/>
  <c r="D200" i="9"/>
  <c r="K200" i="3"/>
  <c r="F130" i="12"/>
  <c r="C158" i="11"/>
  <c r="H249" i="9"/>
  <c r="C53" i="4"/>
  <c r="O186" i="12"/>
  <c r="K172" i="10"/>
  <c r="H39" i="7"/>
  <c r="F60" i="9"/>
  <c r="M39" i="12"/>
  <c r="V172" i="8"/>
  <c r="D95" i="3"/>
  <c r="C158" i="3"/>
  <c r="N123" i="3"/>
  <c r="G158" i="3"/>
  <c r="L263" i="4"/>
  <c r="L228" i="12"/>
  <c r="J263" i="9"/>
  <c r="C123" i="9"/>
  <c r="L172" i="11"/>
  <c r="L17" i="11" s="1"/>
  <c r="Q67" i="12"/>
  <c r="D270" i="13"/>
  <c r="H151" i="12"/>
  <c r="R235" i="12"/>
  <c r="K165" i="9"/>
  <c r="B130" i="8"/>
  <c r="E144" i="5"/>
  <c r="P88" i="8"/>
  <c r="O88" i="12"/>
  <c r="P221" i="12"/>
  <c r="M249" i="9"/>
  <c r="S228" i="8"/>
  <c r="N116" i="3"/>
  <c r="N123" i="4"/>
  <c r="T242" i="6"/>
  <c r="J144" i="5"/>
  <c r="F67" i="3"/>
  <c r="E74" i="4"/>
  <c r="H242" i="6"/>
  <c r="Q60" i="3"/>
  <c r="N235" i="9"/>
  <c r="M39" i="8"/>
  <c r="D116" i="9"/>
  <c r="F270" i="8"/>
  <c r="M74" i="3"/>
  <c r="E185" i="12"/>
  <c r="U221" i="4"/>
  <c r="N32" i="3"/>
  <c r="U242" i="5"/>
  <c r="L137" i="3"/>
  <c r="M102" i="9"/>
  <c r="B102" i="9"/>
  <c r="I123" i="3"/>
  <c r="M144" i="4"/>
  <c r="R235" i="4"/>
  <c r="I186" i="5"/>
  <c r="S109" i="4"/>
  <c r="H214" i="12"/>
  <c r="P172" i="4"/>
  <c r="M67" i="12"/>
  <c r="K116" i="5"/>
  <c r="G172" i="5"/>
  <c r="I277" i="8"/>
  <c r="K193" i="12"/>
  <c r="B137" i="5"/>
  <c r="S53" i="4"/>
  <c r="C116" i="12"/>
  <c r="D221" i="12"/>
  <c r="H67" i="8"/>
  <c r="J32" i="11"/>
  <c r="F186" i="8"/>
  <c r="M221" i="3"/>
  <c r="B67" i="3"/>
  <c r="L249" i="9"/>
  <c r="S270" i="8"/>
  <c r="I179" i="9"/>
  <c r="S179" i="4"/>
  <c r="L88" i="11"/>
  <c r="N46" i="8"/>
  <c r="T200" i="8"/>
  <c r="Q88" i="3"/>
  <c r="C32" i="4"/>
  <c r="D53" i="8"/>
  <c r="Q53" i="8"/>
  <c r="R123" i="5"/>
  <c r="N116" i="5"/>
  <c r="P172" i="5"/>
  <c r="E277" i="11"/>
  <c r="M123" i="5"/>
  <c r="C109" i="11"/>
  <c r="C123" i="12"/>
  <c r="R193" i="12"/>
  <c r="F88" i="8"/>
  <c r="F263" i="6"/>
  <c r="U46" i="3"/>
  <c r="M228" i="4"/>
  <c r="D172" i="5"/>
  <c r="G88" i="7"/>
  <c r="F39" i="8"/>
  <c r="B228" i="5"/>
  <c r="O228" i="5"/>
  <c r="E242" i="3"/>
  <c r="B277" i="9"/>
  <c r="J88" i="5"/>
  <c r="D151" i="12"/>
  <c r="D60" i="12"/>
  <c r="C123" i="8"/>
  <c r="Q200" i="5"/>
  <c r="U200" i="5"/>
  <c r="L137" i="12"/>
  <c r="C242" i="8"/>
  <c r="E233" i="12"/>
  <c r="E87" i="12"/>
  <c r="K88" i="9"/>
  <c r="Q277" i="4"/>
  <c r="S277" i="4"/>
  <c r="C130" i="4"/>
  <c r="G32" i="3"/>
  <c r="I109" i="4"/>
  <c r="N200" i="4"/>
  <c r="H158" i="8"/>
  <c r="O158" i="8"/>
  <c r="C172" i="8"/>
  <c r="Q67" i="8"/>
  <c r="J270" i="4"/>
  <c r="R256" i="5"/>
  <c r="I256" i="8"/>
  <c r="J88" i="3"/>
  <c r="E200" i="5"/>
  <c r="N25" i="4"/>
  <c r="J277" i="10"/>
  <c r="M172" i="4"/>
  <c r="C235" i="10"/>
  <c r="T74" i="3"/>
  <c r="S242" i="3"/>
  <c r="L95" i="3"/>
  <c r="N60" i="4"/>
  <c r="V158" i="8"/>
  <c r="C235" i="9"/>
  <c r="N60" i="8"/>
  <c r="F109" i="9"/>
  <c r="G158" i="8"/>
  <c r="B256" i="8"/>
  <c r="B158" i="12"/>
  <c r="K270" i="4"/>
  <c r="H186" i="8"/>
  <c r="F277" i="9"/>
  <c r="K228" i="8"/>
  <c r="H235" i="9"/>
  <c r="G109" i="9"/>
  <c r="M109" i="9"/>
  <c r="U214" i="3"/>
  <c r="J88" i="4"/>
  <c r="G60" i="4"/>
  <c r="H270" i="5"/>
  <c r="B60" i="8"/>
  <c r="I137" i="12"/>
  <c r="M221" i="4"/>
  <c r="J32" i="3"/>
  <c r="C228" i="8"/>
  <c r="Q228" i="8"/>
  <c r="Q193" i="4"/>
  <c r="B277" i="10"/>
  <c r="T256" i="5"/>
  <c r="P256" i="5"/>
  <c r="E32" i="3"/>
  <c r="I81" i="11"/>
  <c r="F46" i="8"/>
  <c r="N200" i="5"/>
  <c r="J200" i="9"/>
  <c r="D165" i="3"/>
  <c r="M60" i="3"/>
  <c r="D277" i="10"/>
  <c r="I165" i="10"/>
  <c r="E109" i="9"/>
  <c r="F235" i="10"/>
  <c r="M95" i="3"/>
  <c r="U235" i="4"/>
  <c r="M158" i="8"/>
  <c r="M53" i="8"/>
  <c r="U172" i="5"/>
  <c r="G88" i="8"/>
  <c r="B53" i="11"/>
  <c r="H172" i="11"/>
  <c r="B221" i="9"/>
  <c r="P151" i="5"/>
  <c r="E270" i="13"/>
  <c r="F193" i="12"/>
  <c r="B235" i="8"/>
  <c r="G249" i="9"/>
  <c r="J130" i="8"/>
  <c r="K95" i="5"/>
  <c r="O81" i="12"/>
  <c r="L235" i="9"/>
  <c r="H109" i="7"/>
  <c r="O242" i="3"/>
  <c r="G172" i="4"/>
  <c r="J81" i="4"/>
  <c r="B214" i="10"/>
  <c r="G67" i="9"/>
  <c r="K130" i="12"/>
  <c r="D277" i="5"/>
  <c r="I137" i="3"/>
  <c r="G186" i="4"/>
  <c r="F46" i="4"/>
  <c r="U81" i="3"/>
  <c r="K67" i="4"/>
  <c r="R81" i="3"/>
  <c r="O81" i="3"/>
  <c r="R249" i="3"/>
  <c r="L249" i="3"/>
  <c r="B123" i="3"/>
  <c r="H95" i="3"/>
  <c r="G186" i="3"/>
  <c r="L256" i="4"/>
  <c r="D235" i="4"/>
  <c r="N193" i="4"/>
  <c r="J221" i="4"/>
  <c r="L60" i="8"/>
  <c r="D235" i="11"/>
  <c r="B221" i="3"/>
  <c r="T67" i="3"/>
  <c r="R242" i="12"/>
  <c r="Q88" i="12"/>
  <c r="L144" i="5"/>
  <c r="L17" i="5" s="1"/>
  <c r="H256" i="11"/>
  <c r="I67" i="9"/>
  <c r="C67" i="9"/>
  <c r="E256" i="11"/>
  <c r="E247" i="12"/>
  <c r="C249" i="9"/>
  <c r="G116" i="9"/>
  <c r="O74" i="3"/>
  <c r="N277" i="6"/>
  <c r="C74" i="10"/>
  <c r="J242" i="12"/>
  <c r="K67" i="12"/>
  <c r="C144" i="4"/>
  <c r="O32" i="4"/>
  <c r="R67" i="12"/>
  <c r="J277" i="11"/>
  <c r="H53" i="8"/>
  <c r="G53" i="8"/>
  <c r="K256" i="4"/>
  <c r="F242" i="10"/>
  <c r="J95" i="3"/>
  <c r="F270" i="3"/>
  <c r="L228" i="4"/>
  <c r="B60" i="4"/>
  <c r="O116" i="4"/>
  <c r="F116" i="8"/>
  <c r="C151" i="5"/>
  <c r="S172" i="5"/>
  <c r="E136" i="12"/>
  <c r="E137" i="12" s="1"/>
  <c r="E171" i="12"/>
  <c r="E172" i="12" s="1"/>
  <c r="K172" i="8"/>
  <c r="I270" i="4"/>
  <c r="H179" i="4"/>
  <c r="K228" i="5"/>
  <c r="L130" i="12"/>
  <c r="B46" i="9"/>
  <c r="O256" i="5"/>
  <c r="E88" i="3"/>
  <c r="C200" i="5"/>
  <c r="F200" i="5"/>
  <c r="I130" i="12"/>
  <c r="D60" i="9"/>
  <c r="D109" i="4"/>
  <c r="P39" i="3"/>
  <c r="G81" i="4"/>
  <c r="D256" i="5"/>
  <c r="I46" i="8"/>
  <c r="B200" i="9"/>
  <c r="M25" i="3"/>
  <c r="O46" i="12"/>
  <c r="M151" i="9"/>
  <c r="C60" i="4"/>
  <c r="U67" i="3"/>
  <c r="L242" i="3"/>
  <c r="K214" i="3"/>
  <c r="K270" i="3"/>
  <c r="D172" i="4"/>
  <c r="J67" i="3"/>
  <c r="G235" i="9"/>
  <c r="L137" i="11"/>
  <c r="T144" i="5"/>
  <c r="B172" i="5"/>
  <c r="T172" i="8"/>
  <c r="K277" i="4"/>
  <c r="G235" i="8"/>
  <c r="F32" i="3"/>
  <c r="Q32" i="3"/>
  <c r="L60" i="9"/>
  <c r="L207" i="4"/>
  <c r="K81" i="11"/>
  <c r="U228" i="5"/>
  <c r="I228" i="5"/>
  <c r="I144" i="3"/>
  <c r="D172" i="9"/>
  <c r="L277" i="8"/>
  <c r="U186" i="3"/>
  <c r="R88" i="4"/>
  <c r="P116" i="4"/>
  <c r="I60" i="8"/>
  <c r="R60" i="3"/>
  <c r="E221" i="9"/>
  <c r="S151" i="5"/>
  <c r="F144" i="11"/>
  <c r="F17" i="11" s="1"/>
  <c r="M46" i="8"/>
  <c r="I172" i="4"/>
  <c r="M242" i="12"/>
  <c r="C32" i="11"/>
  <c r="C95" i="5"/>
  <c r="J137" i="9"/>
  <c r="D116" i="10"/>
  <c r="C270" i="3"/>
  <c r="G130" i="12"/>
  <c r="C130" i="12"/>
  <c r="J228" i="14"/>
  <c r="J144" i="9"/>
  <c r="F88" i="3"/>
  <c r="I102" i="5"/>
  <c r="G277" i="8"/>
  <c r="C221" i="4"/>
  <c r="N74" i="8"/>
  <c r="S32" i="3"/>
  <c r="Q200" i="3"/>
  <c r="L25" i="3"/>
  <c r="Q221" i="12"/>
  <c r="R32" i="3"/>
  <c r="S88" i="3"/>
  <c r="G221" i="12"/>
  <c r="J277" i="14"/>
  <c r="F277" i="14"/>
  <c r="E116" i="3"/>
  <c r="O172" i="3"/>
  <c r="R67" i="3"/>
  <c r="U60" i="3"/>
  <c r="M200" i="3"/>
  <c r="K39" i="3"/>
  <c r="Q95" i="3"/>
  <c r="F158" i="3"/>
  <c r="R214" i="3"/>
  <c r="U200" i="4"/>
  <c r="I235" i="4"/>
  <c r="B144" i="4"/>
  <c r="O193" i="4"/>
  <c r="J172" i="9"/>
  <c r="D186" i="5"/>
  <c r="G165" i="9"/>
  <c r="R109" i="4"/>
  <c r="D207" i="9"/>
  <c r="L221" i="9"/>
  <c r="J186" i="12"/>
  <c r="C256" i="11"/>
  <c r="G67" i="12"/>
  <c r="O193" i="8"/>
  <c r="N116" i="8"/>
  <c r="D179" i="10"/>
  <c r="D242" i="10"/>
  <c r="D228" i="11"/>
  <c r="N46" i="12"/>
  <c r="F123" i="12"/>
  <c r="J123" i="12"/>
  <c r="G88" i="12"/>
  <c r="G137" i="9"/>
  <c r="R137" i="4"/>
  <c r="R207" i="12"/>
  <c r="R88" i="3"/>
  <c r="E192" i="12"/>
  <c r="E60" i="11"/>
  <c r="P228" i="5"/>
  <c r="N242" i="5"/>
  <c r="V81" i="8"/>
  <c r="K165" i="4"/>
  <c r="C277" i="14"/>
  <c r="F39" i="9"/>
  <c r="O165" i="3"/>
  <c r="E178" i="12"/>
  <c r="I74" i="8"/>
  <c r="K60" i="10"/>
  <c r="H186" i="3"/>
  <c r="S32" i="4"/>
  <c r="T116" i="4"/>
  <c r="P207" i="4"/>
  <c r="F60" i="3"/>
  <c r="L88" i="12"/>
  <c r="H88" i="12"/>
  <c r="J144" i="12"/>
  <c r="P172" i="8"/>
  <c r="C277" i="8"/>
  <c r="R179" i="4"/>
  <c r="U67" i="4"/>
  <c r="N270" i="3"/>
  <c r="J46" i="4"/>
  <c r="G179" i="4"/>
  <c r="G200" i="8"/>
  <c r="K165" i="8"/>
  <c r="E123" i="4"/>
  <c r="C214" i="12"/>
  <c r="L53" i="4"/>
  <c r="E60" i="8"/>
  <c r="Q74" i="8"/>
  <c r="D242" i="3"/>
  <c r="P95" i="3"/>
  <c r="F88" i="4"/>
  <c r="B116" i="4"/>
  <c r="P242" i="12"/>
  <c r="M165" i="9"/>
  <c r="H137" i="9"/>
  <c r="N165" i="3"/>
  <c r="I235" i="12"/>
  <c r="T74" i="8"/>
  <c r="R102" i="12"/>
  <c r="G95" i="8"/>
  <c r="G88" i="5"/>
  <c r="H116" i="10"/>
  <c r="K116" i="9"/>
  <c r="F116" i="9"/>
  <c r="H158" i="11"/>
  <c r="D53" i="4"/>
  <c r="B130" i="12"/>
  <c r="K123" i="12"/>
  <c r="Q116" i="5"/>
  <c r="S144" i="5"/>
  <c r="I242" i="12"/>
  <c r="K186" i="12"/>
  <c r="I88" i="11"/>
  <c r="R263" i="6"/>
  <c r="B88" i="13"/>
  <c r="U130" i="8"/>
  <c r="E228" i="14"/>
  <c r="M200" i="4"/>
  <c r="E186" i="8"/>
  <c r="I95" i="5"/>
  <c r="L67" i="3"/>
  <c r="H123" i="3"/>
  <c r="N172" i="4"/>
  <c r="C116" i="4"/>
  <c r="N263" i="4"/>
  <c r="Q88" i="4"/>
  <c r="L144" i="4"/>
  <c r="D228" i="9"/>
  <c r="F228" i="14"/>
  <c r="H95" i="5"/>
  <c r="J214" i="12"/>
  <c r="K270" i="12"/>
  <c r="M74" i="8"/>
  <c r="T165" i="8"/>
  <c r="J277" i="3"/>
  <c r="C60" i="8"/>
  <c r="M109" i="3"/>
  <c r="C74" i="11"/>
  <c r="G53" i="4"/>
  <c r="U53" i="4"/>
  <c r="Q165" i="3"/>
  <c r="N109" i="4"/>
  <c r="K144" i="9"/>
  <c r="H242" i="4"/>
  <c r="G193" i="4"/>
  <c r="C242" i="10"/>
  <c r="K88" i="5"/>
  <c r="N67" i="9"/>
  <c r="L277" i="4"/>
  <c r="Q277" i="12"/>
  <c r="K46" i="8"/>
  <c r="B137" i="9"/>
  <c r="H130" i="12"/>
  <c r="N60" i="3"/>
  <c r="I95" i="3"/>
  <c r="O158" i="3"/>
  <c r="B270" i="3"/>
  <c r="D144" i="4"/>
  <c r="L193" i="4"/>
  <c r="J102" i="5"/>
  <c r="L207" i="12"/>
  <c r="K207" i="12"/>
  <c r="R158" i="12"/>
  <c r="J256" i="5"/>
  <c r="R60" i="8"/>
  <c r="F277" i="4"/>
  <c r="O144" i="3"/>
  <c r="Q144" i="3"/>
  <c r="E186" i="3"/>
  <c r="D67" i="3"/>
  <c r="E127" i="12"/>
  <c r="E172" i="8"/>
  <c r="E179" i="9"/>
  <c r="U67" i="8"/>
  <c r="J144" i="3"/>
  <c r="P46" i="4"/>
  <c r="U277" i="8"/>
  <c r="T88" i="3"/>
  <c r="U242" i="4"/>
  <c r="U270" i="3"/>
  <c r="S256" i="4"/>
  <c r="E193" i="4"/>
  <c r="Q116" i="8"/>
  <c r="B32" i="3"/>
  <c r="H109" i="11"/>
  <c r="G228" i="5"/>
  <c r="Q81" i="8"/>
  <c r="M277" i="4"/>
  <c r="L60" i="3"/>
  <c r="S158" i="3"/>
  <c r="J179" i="12"/>
  <c r="G116" i="11"/>
  <c r="I60" i="11"/>
  <c r="P200" i="5"/>
  <c r="E72" i="12"/>
  <c r="H277" i="14"/>
  <c r="B137" i="11"/>
  <c r="E204" i="12"/>
  <c r="E207" i="12" s="1"/>
  <c r="D123" i="7"/>
  <c r="O200" i="12"/>
  <c r="D235" i="3"/>
  <c r="N95" i="5"/>
  <c r="E261" i="12"/>
  <c r="J137" i="3"/>
  <c r="C242" i="5"/>
  <c r="D179" i="4"/>
  <c r="O277" i="12"/>
  <c r="J81" i="3"/>
  <c r="E179" i="7"/>
  <c r="T95" i="7"/>
  <c r="P186" i="4"/>
  <c r="K249" i="3"/>
  <c r="F165" i="9"/>
  <c r="T214" i="5"/>
  <c r="G165" i="3"/>
  <c r="P221" i="3"/>
  <c r="S242" i="5"/>
  <c r="M235" i="3"/>
  <c r="K32" i="4"/>
  <c r="R221" i="4"/>
  <c r="M116" i="3"/>
  <c r="I67" i="3"/>
  <c r="J221" i="3"/>
  <c r="D32" i="10"/>
  <c r="O207" i="5"/>
  <c r="F130" i="11"/>
  <c r="O67" i="12"/>
  <c r="K242" i="4"/>
  <c r="C179" i="12"/>
  <c r="L95" i="8"/>
  <c r="N277" i="8"/>
  <c r="M116" i="8"/>
  <c r="K67" i="9"/>
  <c r="K256" i="11"/>
  <c r="E86" i="12"/>
  <c r="R144" i="12"/>
  <c r="O179" i="4"/>
  <c r="E137" i="7"/>
  <c r="I256" i="11"/>
  <c r="N88" i="3"/>
  <c r="L186" i="8"/>
  <c r="M88" i="3"/>
  <c r="H270" i="3"/>
  <c r="U109" i="4"/>
  <c r="U158" i="3"/>
  <c r="J214" i="3"/>
  <c r="B242" i="3"/>
  <c r="F200" i="4"/>
  <c r="F256" i="4"/>
  <c r="L88" i="4"/>
  <c r="I60" i="4"/>
  <c r="P60" i="4"/>
  <c r="J221" i="12"/>
  <c r="J214" i="10"/>
  <c r="H235" i="12"/>
  <c r="N151" i="5"/>
  <c r="F116" i="5"/>
  <c r="T95" i="8"/>
  <c r="B242" i="4"/>
  <c r="C179" i="10"/>
  <c r="D158" i="11"/>
  <c r="B88" i="8"/>
  <c r="D249" i="9"/>
  <c r="D88" i="3"/>
  <c r="E241" i="12"/>
  <c r="H214" i="3"/>
  <c r="I144" i="5"/>
  <c r="D88" i="5"/>
  <c r="H228" i="14"/>
  <c r="U95" i="5"/>
  <c r="J242" i="10"/>
  <c r="I228" i="4"/>
  <c r="M207" i="4"/>
  <c r="D263" i="4"/>
  <c r="H144" i="4"/>
  <c r="S193" i="4"/>
  <c r="K221" i="4"/>
  <c r="C228" i="9"/>
  <c r="N88" i="5"/>
  <c r="G277" i="11"/>
  <c r="J137" i="11"/>
  <c r="J228" i="11"/>
  <c r="O74" i="12"/>
  <c r="G277" i="6"/>
  <c r="F39" i="12"/>
  <c r="K200" i="4"/>
  <c r="N46" i="3"/>
  <c r="M186" i="5"/>
  <c r="F95" i="8"/>
  <c r="H81" i="10"/>
  <c r="D88" i="12"/>
  <c r="K39" i="7"/>
  <c r="B123" i="7"/>
  <c r="I95" i="7"/>
  <c r="I179" i="4"/>
  <c r="H130" i="8"/>
  <c r="M214" i="7"/>
  <c r="M39" i="7"/>
  <c r="G249" i="4"/>
  <c r="N277" i="9"/>
  <c r="F221" i="4"/>
  <c r="D186" i="3"/>
  <c r="D81" i="4"/>
  <c r="I193" i="4"/>
  <c r="J200" i="4"/>
  <c r="N165" i="9"/>
  <c r="D137" i="9"/>
  <c r="M116" i="5"/>
  <c r="J102" i="12"/>
  <c r="K74" i="12"/>
  <c r="H88" i="5"/>
  <c r="C88" i="12"/>
  <c r="F53" i="4"/>
  <c r="D67" i="7"/>
  <c r="L179" i="7"/>
  <c r="L123" i="7"/>
  <c r="N123" i="7"/>
  <c r="D249" i="7"/>
  <c r="F144" i="7"/>
  <c r="K74" i="7"/>
  <c r="U249" i="4"/>
  <c r="B221" i="4"/>
  <c r="K200" i="8"/>
  <c r="I200" i="3"/>
  <c r="H277" i="4"/>
  <c r="N88" i="7"/>
  <c r="B60" i="3"/>
  <c r="T165" i="4"/>
  <c r="E25" i="4"/>
  <c r="T67" i="7"/>
  <c r="N109" i="7"/>
  <c r="L179" i="9"/>
  <c r="D200" i="7"/>
  <c r="R95" i="7"/>
  <c r="S207" i="7"/>
  <c r="E64" i="12"/>
  <c r="D67" i="12"/>
  <c r="B263" i="12"/>
  <c r="E260" i="12"/>
  <c r="E263" i="12" s="1"/>
  <c r="L60" i="4"/>
  <c r="E38" i="12"/>
  <c r="B39" i="12"/>
  <c r="H60" i="7"/>
  <c r="F102" i="7"/>
  <c r="L74" i="7"/>
  <c r="J270" i="12"/>
  <c r="B179" i="4"/>
  <c r="B81" i="12"/>
  <c r="U32" i="3"/>
  <c r="H88" i="3"/>
  <c r="E88" i="10"/>
  <c r="E151" i="5"/>
  <c r="E17" i="5" s="1"/>
  <c r="M46" i="12"/>
  <c r="I32" i="3"/>
  <c r="S144" i="3"/>
  <c r="C137" i="9"/>
  <c r="D214" i="5"/>
  <c r="B186" i="8"/>
  <c r="J46" i="8"/>
  <c r="Q172" i="4"/>
  <c r="R179" i="12"/>
  <c r="L158" i="12"/>
  <c r="T270" i="4"/>
  <c r="E179" i="4"/>
  <c r="S74" i="8"/>
  <c r="M249" i="4"/>
  <c r="S221" i="4"/>
  <c r="F158" i="12"/>
  <c r="B214" i="5"/>
  <c r="G81" i="8"/>
  <c r="E263" i="4"/>
  <c r="J32" i="9"/>
  <c r="H200" i="5"/>
  <c r="O235" i="3"/>
  <c r="K214" i="5"/>
  <c r="Q214" i="5"/>
  <c r="F228" i="5"/>
  <c r="G242" i="8"/>
  <c r="I102" i="9"/>
  <c r="B165" i="9"/>
  <c r="F116" i="4"/>
  <c r="D32" i="4"/>
  <c r="M193" i="4"/>
  <c r="J207" i="4"/>
  <c r="D270" i="3"/>
  <c r="Q242" i="12"/>
  <c r="G277" i="10"/>
  <c r="C186" i="10"/>
  <c r="S39" i="3"/>
  <c r="J270" i="3"/>
  <c r="T256" i="4"/>
  <c r="T144" i="4"/>
  <c r="H193" i="4"/>
  <c r="K116" i="4"/>
  <c r="R221" i="12"/>
  <c r="O53" i="8"/>
  <c r="J172" i="4"/>
  <c r="D39" i="9"/>
  <c r="J102" i="11"/>
  <c r="O95" i="8"/>
  <c r="K179" i="4"/>
  <c r="M88" i="5"/>
  <c r="Q130" i="12"/>
  <c r="J228" i="9"/>
  <c r="L130" i="8"/>
  <c r="E32" i="10"/>
  <c r="E95" i="5"/>
  <c r="E276" i="12"/>
  <c r="V235" i="8"/>
  <c r="F249" i="3"/>
  <c r="R200" i="5"/>
  <c r="Q200" i="8"/>
  <c r="D32" i="3"/>
  <c r="T81" i="3"/>
  <c r="D123" i="4"/>
  <c r="I179" i="12"/>
  <c r="M109" i="4"/>
  <c r="E186" i="10"/>
  <c r="R235" i="3"/>
  <c r="O123" i="3"/>
  <c r="G39" i="3"/>
  <c r="N256" i="4"/>
  <c r="R193" i="4"/>
  <c r="H102" i="5"/>
  <c r="E137" i="11"/>
  <c r="Q151" i="5"/>
  <c r="L116" i="9"/>
  <c r="B144" i="5"/>
  <c r="N123" i="12"/>
  <c r="I116" i="5"/>
  <c r="E242" i="8"/>
  <c r="K109" i="11"/>
  <c r="N228" i="5"/>
  <c r="J256" i="3"/>
  <c r="E46" i="9"/>
  <c r="R25" i="4"/>
  <c r="O53" i="4"/>
  <c r="S74" i="3"/>
  <c r="D123" i="3"/>
  <c r="S214" i="3"/>
  <c r="E200" i="4"/>
  <c r="T193" i="4"/>
  <c r="D60" i="8"/>
  <c r="J172" i="10"/>
  <c r="C116" i="5"/>
  <c r="P144" i="5"/>
  <c r="K172" i="5"/>
  <c r="E172" i="11"/>
  <c r="H172" i="8"/>
  <c r="U165" i="4"/>
  <c r="M95" i="12"/>
  <c r="B53" i="4"/>
  <c r="F242" i="5"/>
  <c r="L32" i="3"/>
  <c r="L81" i="11"/>
  <c r="R228" i="5"/>
  <c r="H235" i="8"/>
  <c r="I235" i="9"/>
  <c r="G221" i="3"/>
  <c r="R39" i="3"/>
  <c r="G256" i="4"/>
  <c r="P88" i="4"/>
  <c r="D214" i="10"/>
  <c r="R172" i="5"/>
  <c r="K46" i="12"/>
  <c r="O144" i="5"/>
  <c r="T116" i="8"/>
  <c r="G116" i="8"/>
  <c r="H88" i="8"/>
  <c r="C263" i="12"/>
  <c r="U277" i="4"/>
  <c r="O179" i="7"/>
  <c r="M263" i="9"/>
  <c r="K165" i="7"/>
  <c r="J214" i="7"/>
  <c r="T130" i="7"/>
  <c r="J60" i="7"/>
  <c r="J39" i="7"/>
  <c r="H200" i="7"/>
  <c r="I144" i="7"/>
  <c r="E74" i="7"/>
  <c r="Q88" i="7"/>
  <c r="D95" i="7"/>
  <c r="G277" i="4"/>
  <c r="P277" i="12"/>
  <c r="K46" i="4"/>
  <c r="S235" i="8"/>
  <c r="J25" i="3"/>
  <c r="E196" i="12"/>
  <c r="F200" i="9"/>
  <c r="Q179" i="4"/>
  <c r="C200" i="3"/>
  <c r="T123" i="4"/>
  <c r="S263" i="4"/>
  <c r="B242" i="12"/>
  <c r="J235" i="9"/>
  <c r="P249" i="3"/>
  <c r="G116" i="10"/>
  <c r="J186" i="3"/>
  <c r="B39" i="3"/>
  <c r="E67" i="3"/>
  <c r="N67" i="3"/>
  <c r="H242" i="3"/>
  <c r="H235" i="4"/>
  <c r="J214" i="5"/>
  <c r="G235" i="4"/>
  <c r="R46" i="8"/>
  <c r="K235" i="9"/>
  <c r="J60" i="8"/>
  <c r="J81" i="11"/>
  <c r="D130" i="12"/>
  <c r="K207" i="4"/>
  <c r="S123" i="3"/>
  <c r="Q123" i="7"/>
  <c r="B200" i="12"/>
  <c r="T102" i="5"/>
  <c r="B200" i="3"/>
  <c r="C158" i="7"/>
  <c r="R39" i="7"/>
  <c r="R186" i="7"/>
  <c r="G186" i="7"/>
  <c r="L109" i="7"/>
  <c r="N221" i="4"/>
  <c r="D46" i="4"/>
  <c r="K235" i="8"/>
  <c r="D256" i="11"/>
  <c r="G256" i="11"/>
  <c r="N270" i="5"/>
  <c r="F249" i="4"/>
  <c r="B165" i="4"/>
  <c r="N249" i="12"/>
  <c r="K221" i="12"/>
  <c r="D277" i="9"/>
  <c r="Q249" i="3"/>
  <c r="D74" i="11"/>
  <c r="B116" i="3"/>
  <c r="E207" i="4"/>
  <c r="K235" i="3"/>
  <c r="N214" i="3"/>
  <c r="I88" i="4"/>
  <c r="C235" i="11"/>
  <c r="D249" i="3"/>
  <c r="J151" i="12"/>
  <c r="P179" i="12"/>
  <c r="R186" i="3"/>
  <c r="G81" i="11"/>
  <c r="R186" i="12"/>
  <c r="L242" i="4"/>
  <c r="O214" i="8"/>
  <c r="O88" i="8"/>
  <c r="J172" i="5"/>
  <c r="G53" i="11"/>
  <c r="D172" i="11"/>
  <c r="O102" i="12"/>
  <c r="I74" i="12"/>
  <c r="L186" i="12"/>
  <c r="K95" i="8"/>
  <c r="G144" i="5"/>
  <c r="U116" i="8"/>
  <c r="O116" i="8"/>
  <c r="G123" i="9"/>
  <c r="C228" i="11"/>
  <c r="G46" i="12"/>
  <c r="C214" i="13"/>
  <c r="J249" i="9"/>
  <c r="J46" i="11"/>
  <c r="Q263" i="12"/>
  <c r="D263" i="6"/>
  <c r="H32" i="10"/>
  <c r="S46" i="3"/>
  <c r="L249" i="4"/>
  <c r="K25" i="3"/>
  <c r="B53" i="3"/>
  <c r="O165" i="8"/>
  <c r="I256" i="3"/>
  <c r="J102" i="9"/>
  <c r="E172" i="9"/>
  <c r="D67" i="9"/>
  <c r="R88" i="5"/>
  <c r="G46" i="3"/>
  <c r="D242" i="5"/>
  <c r="G74" i="8"/>
  <c r="I270" i="5"/>
  <c r="F74" i="8"/>
  <c r="F270" i="4"/>
  <c r="J200" i="3"/>
  <c r="H53" i="3"/>
  <c r="H200" i="12"/>
  <c r="U270" i="5"/>
  <c r="V60" i="8"/>
  <c r="G256" i="3"/>
  <c r="N249" i="3"/>
  <c r="F207" i="9"/>
  <c r="R207" i="5"/>
  <c r="C179" i="4"/>
  <c r="G116" i="3"/>
  <c r="E270" i="3"/>
  <c r="I32" i="4"/>
  <c r="F242" i="3"/>
  <c r="O172" i="4"/>
  <c r="L116" i="3"/>
  <c r="I116" i="3"/>
  <c r="J242" i="3"/>
  <c r="B116" i="10"/>
  <c r="G235" i="10"/>
  <c r="I186" i="3"/>
  <c r="D39" i="3"/>
  <c r="E95" i="3"/>
  <c r="C214" i="3"/>
  <c r="F32" i="4"/>
  <c r="T88" i="4"/>
  <c r="U144" i="4"/>
  <c r="F60" i="4"/>
  <c r="M116" i="4"/>
  <c r="C172" i="4"/>
  <c r="K158" i="5"/>
  <c r="C60" i="9"/>
  <c r="I228" i="10"/>
  <c r="L137" i="9"/>
  <c r="J53" i="8"/>
  <c r="K53" i="8"/>
  <c r="V46" i="8"/>
  <c r="J214" i="8"/>
  <c r="K200" i="11"/>
  <c r="M221" i="9"/>
  <c r="H67" i="9"/>
  <c r="Q39" i="12"/>
  <c r="I88" i="8"/>
  <c r="D277" i="6"/>
  <c r="E120" i="12"/>
  <c r="N130" i="12"/>
  <c r="B249" i="9"/>
  <c r="D151" i="5"/>
  <c r="C25" i="11"/>
  <c r="C53" i="11"/>
  <c r="F74" i="12"/>
  <c r="K214" i="7"/>
  <c r="U60" i="7"/>
  <c r="U277" i="7"/>
  <c r="S53" i="7"/>
  <c r="F88" i="7"/>
  <c r="M179" i="9"/>
  <c r="L214" i="4"/>
  <c r="D81" i="11"/>
  <c r="G200" i="11"/>
  <c r="B277" i="3"/>
  <c r="L165" i="4"/>
  <c r="B249" i="12"/>
  <c r="P116" i="3"/>
  <c r="B102" i="5"/>
  <c r="F102" i="5"/>
  <c r="E172" i="4"/>
  <c r="R81" i="8"/>
  <c r="F200" i="11"/>
  <c r="U179" i="7"/>
  <c r="J123" i="7"/>
  <c r="S179" i="7"/>
  <c r="F60" i="7"/>
  <c r="I200" i="7"/>
  <c r="L158" i="7"/>
  <c r="O249" i="4"/>
  <c r="Q81" i="3"/>
  <c r="T67" i="4"/>
  <c r="D137" i="3"/>
  <c r="D228" i="5"/>
  <c r="D172" i="8"/>
  <c r="M249" i="12"/>
  <c r="E273" i="12"/>
  <c r="E232" i="12"/>
  <c r="E235" i="12" s="1"/>
  <c r="T60" i="8"/>
  <c r="I53" i="11"/>
  <c r="M95" i="5"/>
  <c r="H165" i="7"/>
  <c r="J46" i="7"/>
  <c r="G116" i="7"/>
  <c r="M214" i="12"/>
  <c r="M270" i="5"/>
  <c r="J249" i="4"/>
  <c r="D200" i="8"/>
  <c r="S200" i="8"/>
  <c r="P165" i="8"/>
  <c r="M256" i="3"/>
  <c r="L256" i="3"/>
  <c r="L81" i="3"/>
  <c r="E277" i="9"/>
  <c r="K249" i="4"/>
  <c r="C277" i="9"/>
  <c r="I249" i="12"/>
  <c r="P214" i="5"/>
  <c r="U137" i="3"/>
  <c r="U179" i="4"/>
  <c r="K277" i="9"/>
  <c r="T221" i="3"/>
  <c r="B186" i="4"/>
  <c r="E165" i="3"/>
  <c r="U221" i="3"/>
  <c r="H46" i="4"/>
  <c r="O263" i="4"/>
  <c r="G67" i="3"/>
  <c r="E267" i="12"/>
  <c r="E74" i="3"/>
  <c r="O186" i="3"/>
  <c r="N95" i="3"/>
  <c r="N242" i="3"/>
  <c r="J144" i="4"/>
  <c r="L242" i="5"/>
  <c r="H277" i="8"/>
  <c r="E109" i="4"/>
  <c r="K242" i="5"/>
  <c r="E239" i="12"/>
  <c r="I165" i="9"/>
  <c r="N53" i="4"/>
  <c r="E53" i="8"/>
  <c r="S249" i="3"/>
  <c r="I200" i="9"/>
  <c r="G102" i="5"/>
  <c r="M214" i="8"/>
  <c r="B228" i="10"/>
  <c r="C88" i="5"/>
  <c r="I214" i="8"/>
  <c r="J123" i="5"/>
  <c r="C172" i="5"/>
  <c r="K242" i="10"/>
  <c r="I137" i="11"/>
  <c r="Q221" i="4"/>
  <c r="N249" i="4"/>
  <c r="I165" i="8"/>
  <c r="I200" i="8"/>
  <c r="N235" i="3"/>
  <c r="C235" i="3"/>
  <c r="O60" i="8"/>
  <c r="F172" i="9"/>
  <c r="K179" i="11"/>
  <c r="H249" i="12"/>
  <c r="B151" i="13"/>
  <c r="B17" i="13" s="1"/>
  <c r="C116" i="8"/>
  <c r="N186" i="7"/>
  <c r="F74" i="7"/>
  <c r="O25" i="3"/>
  <c r="C193" i="12"/>
  <c r="E235" i="8"/>
  <c r="P95" i="7"/>
  <c r="M32" i="4"/>
  <c r="M200" i="9"/>
  <c r="M277" i="9"/>
  <c r="S277" i="6"/>
  <c r="I172" i="9"/>
  <c r="S116" i="3"/>
  <c r="F25" i="11"/>
  <c r="K123" i="7"/>
  <c r="P25" i="3"/>
  <c r="D60" i="3"/>
  <c r="J123" i="4"/>
  <c r="N186" i="3"/>
  <c r="L102" i="5"/>
  <c r="I95" i="8"/>
  <c r="E74" i="11"/>
  <c r="N242" i="4"/>
  <c r="M95" i="8"/>
  <c r="U25" i="3"/>
  <c r="D60" i="10"/>
  <c r="D102" i="12"/>
  <c r="E99" i="12"/>
  <c r="L186" i="3"/>
  <c r="O214" i="4"/>
  <c r="M165" i="8"/>
  <c r="M25" i="7"/>
  <c r="E67" i="4"/>
  <c r="H179" i="12"/>
  <c r="E277" i="8"/>
  <c r="T200" i="3"/>
  <c r="L200" i="11"/>
  <c r="E88" i="9"/>
  <c r="F88" i="9"/>
  <c r="F277" i="8"/>
  <c r="H270" i="12"/>
  <c r="G109" i="3"/>
  <c r="J214" i="4"/>
  <c r="N109" i="3"/>
  <c r="F39" i="7"/>
  <c r="N25" i="7"/>
  <c r="F32" i="7"/>
  <c r="S214" i="7"/>
  <c r="P235" i="7"/>
  <c r="E67" i="7"/>
  <c r="P109" i="7"/>
  <c r="M102" i="7"/>
  <c r="S102" i="7"/>
  <c r="K242" i="7"/>
  <c r="J95" i="7"/>
  <c r="M172" i="8"/>
  <c r="O46" i="4"/>
  <c r="L179" i="4"/>
  <c r="T242" i="5"/>
  <c r="C214" i="5"/>
  <c r="N179" i="4"/>
  <c r="N200" i="3"/>
  <c r="O81" i="8"/>
  <c r="L165" i="8"/>
  <c r="K263" i="4"/>
  <c r="I32" i="9"/>
  <c r="Q137" i="3"/>
  <c r="D81" i="3"/>
  <c r="E221" i="4"/>
  <c r="F256" i="3"/>
  <c r="H200" i="9"/>
  <c r="P81" i="3"/>
  <c r="S249" i="4"/>
  <c r="I221" i="4"/>
  <c r="Q67" i="4"/>
  <c r="F235" i="7"/>
  <c r="M158" i="7"/>
  <c r="F249" i="7"/>
  <c r="J116" i="7"/>
  <c r="B60" i="7"/>
  <c r="D39" i="7"/>
  <c r="D277" i="7"/>
  <c r="G60" i="7"/>
  <c r="R67" i="7"/>
  <c r="N158" i="7"/>
  <c r="I249" i="4"/>
  <c r="H179" i="9"/>
  <c r="N88" i="9"/>
  <c r="D277" i="12"/>
  <c r="O270" i="5"/>
  <c r="F214" i="5"/>
  <c r="U46" i="4"/>
  <c r="N235" i="8"/>
  <c r="E200" i="3"/>
  <c r="M200" i="8"/>
  <c r="R263" i="4"/>
  <c r="C46" i="4"/>
  <c r="P256" i="3"/>
  <c r="I242" i="5"/>
  <c r="C179" i="9"/>
  <c r="H256" i="3"/>
  <c r="C256" i="3"/>
  <c r="O123" i="4"/>
  <c r="L249" i="12"/>
  <c r="T249" i="3"/>
  <c r="N214" i="4"/>
  <c r="C207" i="5"/>
  <c r="H221" i="12"/>
  <c r="T207" i="5"/>
  <c r="G207" i="5"/>
  <c r="F165" i="3"/>
  <c r="F116" i="3"/>
  <c r="F277" i="3"/>
  <c r="K81" i="3"/>
  <c r="H235" i="3"/>
  <c r="J67" i="4"/>
  <c r="I123" i="4"/>
  <c r="M263" i="4"/>
  <c r="C165" i="8"/>
  <c r="C67" i="3"/>
  <c r="G60" i="10"/>
  <c r="E249" i="3"/>
  <c r="O60" i="3"/>
  <c r="F186" i="3"/>
  <c r="Q67" i="3"/>
  <c r="P214" i="12"/>
  <c r="H67" i="3"/>
  <c r="C116" i="10"/>
  <c r="B74" i="3"/>
  <c r="L123" i="3"/>
  <c r="U123" i="3"/>
  <c r="I242" i="3"/>
  <c r="C242" i="3"/>
  <c r="M67" i="3"/>
  <c r="K123" i="3"/>
  <c r="K186" i="3"/>
  <c r="N235" i="4"/>
  <c r="O235" i="4"/>
  <c r="G179" i="12"/>
  <c r="K172" i="9"/>
  <c r="C165" i="9"/>
  <c r="D102" i="5"/>
  <c r="K277" i="14"/>
  <c r="E88" i="13"/>
  <c r="L74" i="8"/>
  <c r="O67" i="3"/>
  <c r="F228" i="10"/>
  <c r="T53" i="8"/>
  <c r="K102" i="5"/>
  <c r="P95" i="8"/>
  <c r="F67" i="9"/>
  <c r="E227" i="12"/>
  <c r="B25" i="11"/>
  <c r="D221" i="9"/>
  <c r="E249" i="9"/>
  <c r="T172" i="5"/>
  <c r="C277" i="6"/>
  <c r="G137" i="11"/>
  <c r="O214" i="12"/>
  <c r="J67" i="12"/>
  <c r="N116" i="9"/>
  <c r="T88" i="8"/>
  <c r="E200" i="8"/>
  <c r="B151" i="5"/>
  <c r="B88" i="5"/>
  <c r="F144" i="5"/>
  <c r="E67" i="9"/>
  <c r="B67" i="9"/>
  <c r="G242" i="10"/>
  <c r="H123" i="9"/>
  <c r="G74" i="11"/>
  <c r="C137" i="11"/>
  <c r="J109" i="11"/>
  <c r="H81" i="11"/>
  <c r="E200" i="11"/>
  <c r="E228" i="13"/>
  <c r="M123" i="12"/>
  <c r="P214" i="8"/>
  <c r="B74" i="10"/>
  <c r="U88" i="8"/>
  <c r="H277" i="6"/>
  <c r="D235" i="12"/>
  <c r="J158" i="11"/>
  <c r="M207" i="12"/>
  <c r="I46" i="12"/>
  <c r="D46" i="12"/>
  <c r="F32" i="9"/>
  <c r="L46" i="3"/>
  <c r="P228" i="4"/>
  <c r="C137" i="3"/>
  <c r="P270" i="4"/>
  <c r="F235" i="4"/>
  <c r="H60" i="8"/>
  <c r="M214" i="3"/>
  <c r="T242" i="3"/>
  <c r="J235" i="4"/>
  <c r="F249" i="12"/>
  <c r="E183" i="12"/>
  <c r="H172" i="5"/>
  <c r="R116" i="8"/>
  <c r="F151" i="5"/>
  <c r="F137" i="11"/>
  <c r="I109" i="11"/>
  <c r="E228" i="11"/>
  <c r="B46" i="12"/>
  <c r="D228" i="13"/>
  <c r="K249" i="9"/>
  <c r="E108" i="12"/>
  <c r="E109" i="12" s="1"/>
  <c r="M263" i="12"/>
  <c r="D200" i="12"/>
  <c r="N186" i="4"/>
  <c r="R214" i="7"/>
  <c r="H102" i="7"/>
  <c r="U102" i="7"/>
  <c r="E214" i="5"/>
  <c r="P74" i="8"/>
  <c r="Q235" i="3"/>
  <c r="G200" i="3"/>
  <c r="U200" i="3"/>
  <c r="T235" i="4"/>
  <c r="G221" i="4"/>
  <c r="R214" i="5"/>
  <c r="Q242" i="5"/>
  <c r="Q235" i="4"/>
  <c r="B60" i="10"/>
  <c r="H200" i="8"/>
  <c r="H116" i="3"/>
  <c r="V200" i="8"/>
  <c r="E60" i="3"/>
  <c r="I172" i="8"/>
  <c r="U116" i="3"/>
  <c r="M277" i="3"/>
  <c r="K60" i="3"/>
  <c r="E200" i="9"/>
  <c r="T60" i="3"/>
  <c r="J60" i="10"/>
  <c r="C179" i="11"/>
  <c r="E235" i="11"/>
  <c r="G235" i="11"/>
  <c r="B207" i="5"/>
  <c r="C116" i="3"/>
  <c r="F179" i="12"/>
  <c r="B277" i="14"/>
  <c r="H172" i="9"/>
  <c r="I60" i="10"/>
  <c r="K116" i="10"/>
  <c r="C221" i="9"/>
  <c r="L200" i="9"/>
  <c r="C186" i="5"/>
  <c r="K88" i="8"/>
  <c r="E256" i="13"/>
  <c r="K74" i="3"/>
  <c r="F186" i="5"/>
  <c r="F221" i="12"/>
  <c r="Q53" i="4"/>
  <c r="M179" i="5"/>
  <c r="H228" i="5"/>
  <c r="H32" i="9"/>
  <c r="H123" i="12"/>
  <c r="I186" i="12"/>
  <c r="P116" i="5"/>
  <c r="T32" i="4"/>
  <c r="Q228" i="5"/>
  <c r="L116" i="5"/>
  <c r="S67" i="3"/>
  <c r="M130" i="12"/>
  <c r="L277" i="11"/>
  <c r="D116" i="5"/>
  <c r="K67" i="3"/>
  <c r="B109" i="11"/>
  <c r="H242" i="12"/>
  <c r="B242" i="13"/>
  <c r="J263" i="6"/>
  <c r="E144" i="13"/>
  <c r="E17" i="13" s="1"/>
  <c r="C46" i="8"/>
  <c r="B200" i="13"/>
  <c r="I116" i="10"/>
  <c r="T109" i="7"/>
  <c r="E137" i="3"/>
  <c r="D200" i="3"/>
  <c r="B200" i="8"/>
  <c r="K116" i="3"/>
  <c r="F242" i="4"/>
  <c r="L277" i="6"/>
  <c r="L123" i="12"/>
  <c r="P186" i="12"/>
  <c r="B116" i="5"/>
  <c r="R130" i="12"/>
  <c r="J186" i="10"/>
  <c r="J53" i="11"/>
  <c r="V67" i="8"/>
  <c r="D165" i="9"/>
  <c r="G172" i="8"/>
  <c r="D74" i="12"/>
  <c r="H144" i="3"/>
  <c r="H17" i="3" s="1"/>
  <c r="K186" i="8"/>
  <c r="R74" i="12"/>
  <c r="G81" i="9"/>
  <c r="M81" i="9"/>
  <c r="Q39" i="3"/>
  <c r="H39" i="3"/>
  <c r="U95" i="3"/>
  <c r="I158" i="3"/>
  <c r="Q270" i="3"/>
  <c r="P67" i="3"/>
  <c r="R123" i="3"/>
  <c r="M123" i="3"/>
  <c r="Q242" i="3"/>
  <c r="M158" i="3"/>
  <c r="P214" i="3"/>
  <c r="L109" i="4"/>
  <c r="K172" i="4"/>
  <c r="M60" i="4"/>
  <c r="K60" i="4"/>
  <c r="S116" i="4"/>
  <c r="E165" i="4"/>
  <c r="O207" i="4"/>
  <c r="M235" i="4"/>
  <c r="P263" i="4"/>
  <c r="K144" i="4"/>
  <c r="B193" i="4"/>
  <c r="F256" i="5"/>
  <c r="M277" i="12"/>
  <c r="P193" i="4"/>
  <c r="U193" i="4"/>
  <c r="N200" i="12"/>
  <c r="N256" i="12"/>
  <c r="F263" i="9"/>
  <c r="V116" i="8"/>
  <c r="P53" i="8"/>
  <c r="L172" i="8"/>
  <c r="G172" i="11"/>
  <c r="K144" i="3"/>
  <c r="I151" i="5"/>
  <c r="D200" i="5"/>
  <c r="J116" i="5"/>
  <c r="M228" i="9"/>
  <c r="I123" i="9"/>
  <c r="B123" i="9"/>
  <c r="C39" i="9"/>
  <c r="F32" i="10"/>
  <c r="D144" i="10"/>
  <c r="F228" i="11"/>
  <c r="G228" i="11"/>
  <c r="K137" i="11"/>
  <c r="J200" i="11"/>
  <c r="L256" i="11"/>
  <c r="K53" i="11"/>
  <c r="F109" i="11"/>
  <c r="B228" i="11"/>
  <c r="L235" i="11"/>
  <c r="D123" i="12"/>
  <c r="L74" i="12"/>
  <c r="B214" i="13"/>
  <c r="B270" i="13"/>
  <c r="N102" i="12"/>
  <c r="P151" i="12"/>
  <c r="N263" i="12"/>
  <c r="R277" i="6"/>
  <c r="P277" i="6"/>
  <c r="E92" i="12"/>
  <c r="L200" i="4"/>
  <c r="N228" i="4"/>
  <c r="R256" i="4"/>
  <c r="E165" i="9"/>
  <c r="R130" i="8"/>
  <c r="F130" i="8"/>
  <c r="V130" i="8"/>
  <c r="D235" i="8"/>
  <c r="Q235" i="8"/>
  <c r="S53" i="8"/>
  <c r="L214" i="8"/>
  <c r="R46" i="3"/>
  <c r="M60" i="8"/>
  <c r="C200" i="13"/>
  <c r="I151" i="12"/>
  <c r="K39" i="9"/>
  <c r="L270" i="3"/>
  <c r="C228" i="4"/>
  <c r="F228" i="4"/>
  <c r="D193" i="4"/>
  <c r="F193" i="4"/>
  <c r="Q256" i="5"/>
  <c r="D116" i="8"/>
  <c r="J116" i="8"/>
  <c r="B172" i="8"/>
  <c r="L228" i="14"/>
  <c r="R151" i="5"/>
  <c r="I228" i="11"/>
  <c r="P123" i="12"/>
  <c r="P102" i="12"/>
  <c r="I207" i="12"/>
  <c r="C228" i="13"/>
  <c r="P242" i="5"/>
  <c r="T116" i="3"/>
  <c r="V277" i="8"/>
  <c r="E219" i="12"/>
  <c r="B221" i="12"/>
  <c r="E122" i="12"/>
  <c r="B123" i="12"/>
  <c r="O95" i="3"/>
  <c r="D228" i="12"/>
  <c r="E225" i="12"/>
  <c r="F256" i="11"/>
  <c r="B25" i="12"/>
  <c r="E23" i="12"/>
  <c r="E25" i="12" s="1"/>
  <c r="F200" i="3"/>
  <c r="K200" i="7"/>
  <c r="E277" i="4"/>
  <c r="T277" i="4"/>
  <c r="R200" i="3"/>
  <c r="O186" i="4"/>
  <c r="M53" i="4"/>
  <c r="E71" i="12"/>
  <c r="E94" i="12"/>
  <c r="O277" i="4"/>
  <c r="E275" i="12"/>
  <c r="K60" i="8"/>
  <c r="G25" i="11"/>
  <c r="I116" i="8"/>
  <c r="M67" i="9"/>
  <c r="E52" i="12"/>
  <c r="B53" i="12"/>
  <c r="E116" i="4"/>
  <c r="E228" i="9"/>
  <c r="L228" i="11"/>
  <c r="O46" i="3"/>
  <c r="O32" i="7"/>
  <c r="B32" i="7"/>
  <c r="G277" i="7"/>
  <c r="L88" i="9"/>
  <c r="H88" i="9"/>
  <c r="N270" i="4"/>
  <c r="T32" i="3"/>
  <c r="D200" i="11"/>
  <c r="D67" i="8"/>
  <c r="I172" i="7"/>
  <c r="O172" i="7"/>
  <c r="C123" i="7"/>
  <c r="F179" i="9"/>
  <c r="K200" i="9"/>
  <c r="N256" i="5"/>
  <c r="C165" i="4"/>
  <c r="N158" i="12"/>
  <c r="M277" i="8"/>
  <c r="B242" i="5"/>
  <c r="P221" i="4"/>
  <c r="S186" i="8"/>
  <c r="L88" i="3"/>
  <c r="O32" i="3"/>
  <c r="G165" i="8"/>
  <c r="I88" i="10"/>
  <c r="H53" i="4"/>
  <c r="F123" i="3"/>
  <c r="M186" i="3"/>
  <c r="M242" i="3"/>
  <c r="G228" i="10"/>
  <c r="K95" i="3"/>
  <c r="N158" i="3"/>
  <c r="I270" i="3"/>
  <c r="C193" i="4"/>
  <c r="N207" i="4"/>
  <c r="M172" i="9"/>
  <c r="K242" i="12"/>
  <c r="P277" i="4"/>
  <c r="M214" i="4"/>
  <c r="J165" i="4"/>
  <c r="K60" i="9"/>
  <c r="Q256" i="12"/>
  <c r="E46" i="8"/>
  <c r="Q60" i="8"/>
  <c r="K179" i="12"/>
  <c r="O39" i="3"/>
  <c r="G270" i="3"/>
  <c r="G144" i="4"/>
  <c r="C109" i="4"/>
  <c r="E81" i="11"/>
  <c r="O109" i="3"/>
  <c r="G277" i="9"/>
  <c r="C228" i="5"/>
  <c r="G277" i="3"/>
  <c r="P88" i="3"/>
  <c r="R256" i="3"/>
  <c r="Q277" i="3"/>
  <c r="P249" i="12"/>
  <c r="E81" i="3"/>
  <c r="R46" i="4"/>
  <c r="E60" i="10"/>
  <c r="G263" i="4"/>
  <c r="G207" i="9"/>
  <c r="B186" i="3"/>
  <c r="B214" i="3"/>
  <c r="S165" i="4"/>
  <c r="P60" i="8"/>
  <c r="F137" i="9"/>
  <c r="M235" i="9"/>
  <c r="L67" i="9"/>
  <c r="G123" i="12"/>
  <c r="L270" i="4"/>
  <c r="C172" i="9"/>
  <c r="D137" i="11"/>
  <c r="I200" i="11"/>
  <c r="Q249" i="12"/>
  <c r="B228" i="13"/>
  <c r="Q214" i="3"/>
  <c r="E44" i="12"/>
  <c r="G214" i="3"/>
  <c r="Q144" i="4"/>
  <c r="N137" i="9"/>
  <c r="F39" i="3"/>
  <c r="O270" i="3"/>
  <c r="D214" i="3"/>
  <c r="C207" i="4"/>
  <c r="Q207" i="4"/>
  <c r="C88" i="4"/>
  <c r="K193" i="4"/>
  <c r="U137" i="4"/>
  <c r="I214" i="12"/>
  <c r="I277" i="4"/>
  <c r="I214" i="4"/>
  <c r="B32" i="9"/>
  <c r="P235" i="8"/>
  <c r="C39" i="3"/>
  <c r="M256" i="5"/>
  <c r="J235" i="8"/>
  <c r="F32" i="11"/>
  <c r="J172" i="11"/>
  <c r="P46" i="12"/>
  <c r="O88" i="3"/>
  <c r="K46" i="9"/>
  <c r="J200" i="8"/>
  <c r="L207" i="9"/>
  <c r="S242" i="4"/>
  <c r="N172" i="9"/>
  <c r="D165" i="12"/>
  <c r="E162" i="12"/>
  <c r="U53" i="8"/>
  <c r="P270" i="3"/>
  <c r="B270" i="5"/>
  <c r="B214" i="12"/>
  <c r="E211" i="12"/>
  <c r="L200" i="8"/>
  <c r="S81" i="8"/>
  <c r="M137" i="7"/>
  <c r="O249" i="12"/>
  <c r="D179" i="12"/>
  <c r="J130" i="11"/>
  <c r="D277" i="14"/>
  <c r="D102" i="9"/>
  <c r="H46" i="9"/>
  <c r="H25" i="7"/>
  <c r="K137" i="7"/>
  <c r="U95" i="7"/>
  <c r="C88" i="9"/>
  <c r="J277" i="4"/>
  <c r="B277" i="4"/>
  <c r="T179" i="4"/>
  <c r="Q95" i="12"/>
  <c r="N200" i="9"/>
  <c r="H165" i="8"/>
  <c r="F165" i="8"/>
  <c r="J144" i="11"/>
  <c r="F165" i="4"/>
  <c r="C123" i="4"/>
  <c r="U88" i="3"/>
  <c r="P109" i="3"/>
  <c r="E46" i="4"/>
  <c r="J39" i="9"/>
  <c r="C60" i="3"/>
  <c r="S60" i="8"/>
  <c r="T123" i="3"/>
  <c r="G242" i="3"/>
  <c r="P242" i="3"/>
  <c r="T270" i="3"/>
  <c r="G123" i="3"/>
  <c r="C235" i="4"/>
  <c r="K74" i="11"/>
  <c r="R158" i="3"/>
  <c r="D242" i="12"/>
  <c r="C228" i="10"/>
  <c r="D249" i="12"/>
  <c r="E128" i="12"/>
  <c r="M270" i="4"/>
  <c r="K53" i="4"/>
  <c r="J116" i="10"/>
  <c r="E137" i="9"/>
  <c r="J193" i="4"/>
  <c r="R277" i="4"/>
  <c r="N277" i="12"/>
  <c r="U214" i="4"/>
  <c r="N277" i="4"/>
  <c r="C53" i="3"/>
  <c r="V165" i="8"/>
  <c r="L81" i="8"/>
  <c r="G32" i="11"/>
  <c r="K277" i="12"/>
  <c r="G277" i="14"/>
  <c r="H214" i="5"/>
  <c r="G270" i="4"/>
  <c r="D214" i="12"/>
  <c r="H32" i="3"/>
  <c r="S277" i="3"/>
  <c r="B88" i="3"/>
  <c r="T214" i="3"/>
  <c r="O221" i="4"/>
  <c r="B46" i="4"/>
  <c r="E214" i="4"/>
  <c r="H81" i="8"/>
  <c r="U60" i="8"/>
  <c r="M158" i="12"/>
  <c r="H207" i="9"/>
  <c r="E214" i="3"/>
  <c r="H249" i="4"/>
  <c r="S221" i="3"/>
  <c r="H228" i="10"/>
  <c r="B172" i="9"/>
  <c r="D179" i="11"/>
  <c r="E270" i="5"/>
  <c r="M81" i="8"/>
  <c r="I277" i="3"/>
  <c r="B39" i="9"/>
  <c r="I158" i="7"/>
  <c r="T277" i="8"/>
  <c r="F277" i="12"/>
  <c r="B165" i="8"/>
  <c r="I81" i="8"/>
  <c r="L179" i="12"/>
  <c r="C249" i="3"/>
  <c r="J53" i="4"/>
  <c r="F102" i="9"/>
  <c r="N179" i="12"/>
  <c r="O116" i="7"/>
  <c r="R172" i="7"/>
  <c r="R109" i="7"/>
  <c r="P270" i="12"/>
  <c r="K277" i="8"/>
  <c r="G242" i="5"/>
  <c r="N46" i="4"/>
  <c r="I263" i="4"/>
  <c r="T263" i="4"/>
  <c r="B256" i="3"/>
  <c r="L277" i="3"/>
  <c r="G130" i="11"/>
  <c r="N221" i="12"/>
  <c r="I270" i="12"/>
  <c r="L235" i="3"/>
  <c r="L25" i="7"/>
  <c r="Q60" i="7"/>
  <c r="N60" i="7"/>
  <c r="E116" i="7"/>
  <c r="U81" i="8"/>
  <c r="B200" i="11"/>
  <c r="M165" i="4"/>
  <c r="N81" i="3"/>
  <c r="T137" i="3"/>
  <c r="T53" i="4"/>
  <c r="C186" i="4"/>
  <c r="I165" i="4"/>
  <c r="E255" i="12"/>
  <c r="E256" i="12" s="1"/>
  <c r="I67" i="7"/>
  <c r="J102" i="7"/>
  <c r="O74" i="8"/>
  <c r="C277" i="3"/>
  <c r="E102" i="9"/>
  <c r="H242" i="5"/>
  <c r="F81" i="8"/>
  <c r="K74" i="8"/>
  <c r="Q214" i="12"/>
  <c r="H74" i="8"/>
  <c r="E177" i="12"/>
  <c r="H249" i="3"/>
  <c r="G242" i="4"/>
  <c r="J32" i="7"/>
  <c r="Q74" i="7"/>
  <c r="Q186" i="7"/>
  <c r="T186" i="7"/>
  <c r="O109" i="7"/>
  <c r="L95" i="7"/>
  <c r="R172" i="8"/>
  <c r="P165" i="4"/>
  <c r="S46" i="4"/>
  <c r="H200" i="3"/>
  <c r="C200" i="8"/>
  <c r="U263" i="4"/>
  <c r="M242" i="5"/>
  <c r="B137" i="3"/>
  <c r="K200" i="12"/>
  <c r="R109" i="3"/>
  <c r="M137" i="3"/>
  <c r="C270" i="4"/>
  <c r="G179" i="11"/>
  <c r="K249" i="12"/>
  <c r="S186" i="3"/>
  <c r="E274" i="12"/>
  <c r="K25" i="7"/>
  <c r="J74" i="7"/>
  <c r="S158" i="7"/>
  <c r="K172" i="7"/>
  <c r="H172" i="7"/>
  <c r="G144" i="7"/>
  <c r="F95" i="7"/>
  <c r="L88" i="7"/>
  <c r="R235" i="8"/>
  <c r="O200" i="8"/>
  <c r="N137" i="3"/>
  <c r="T200" i="5"/>
  <c r="U270" i="4"/>
  <c r="P277" i="3"/>
  <c r="E200" i="7"/>
  <c r="D221" i="4"/>
  <c r="I81" i="7"/>
  <c r="T277" i="3"/>
  <c r="S270" i="5"/>
  <c r="S256" i="3"/>
  <c r="B81" i="3"/>
  <c r="P67" i="4"/>
  <c r="G123" i="4"/>
  <c r="O17" i="6"/>
  <c r="T228" i="7"/>
  <c r="C81" i="7"/>
  <c r="E270" i="4"/>
  <c r="G32" i="9"/>
  <c r="J95" i="4"/>
  <c r="L172" i="9"/>
  <c r="K130" i="11"/>
  <c r="E17" i="2"/>
  <c r="M235" i="7"/>
  <c r="F17" i="2"/>
  <c r="M16" i="2"/>
  <c r="M17" i="2"/>
  <c r="F16" i="2"/>
  <c r="G137" i="3"/>
  <c r="J158" i="7"/>
  <c r="U221" i="7"/>
  <c r="H17" i="2"/>
  <c r="G17" i="2"/>
  <c r="E16" i="2"/>
  <c r="C16" i="2"/>
  <c r="D17" i="2"/>
  <c r="I16" i="2"/>
  <c r="J16" i="2"/>
  <c r="I17" i="2"/>
  <c r="K17" i="2"/>
  <c r="B17" i="6"/>
  <c r="G16" i="2"/>
  <c r="T151" i="7"/>
  <c r="O256" i="7"/>
  <c r="N81" i="7"/>
  <c r="T207" i="7"/>
  <c r="S137" i="7"/>
  <c r="O270" i="7"/>
  <c r="C235" i="8"/>
  <c r="E148" i="12"/>
  <c r="K17" i="6"/>
  <c r="O17" i="2"/>
  <c r="K16" i="2"/>
  <c r="N16" i="2"/>
  <c r="T25" i="7"/>
  <c r="M32" i="7"/>
  <c r="L270" i="7"/>
  <c r="P200" i="7"/>
  <c r="S123" i="7"/>
  <c r="K158" i="7"/>
  <c r="L46" i="4"/>
  <c r="D81" i="8"/>
  <c r="J165" i="8"/>
  <c r="E214" i="7"/>
  <c r="P228" i="7"/>
  <c r="E158" i="7"/>
  <c r="P242" i="7"/>
  <c r="E53" i="7"/>
  <c r="P53" i="7"/>
  <c r="J277" i="8"/>
  <c r="Q46" i="4"/>
  <c r="G60" i="8"/>
  <c r="C17" i="2"/>
  <c r="O16" i="2"/>
  <c r="P17" i="2"/>
  <c r="N17" i="2"/>
  <c r="F165" i="7"/>
  <c r="T46" i="7"/>
  <c r="B242" i="7"/>
  <c r="K270" i="5"/>
  <c r="E109" i="3"/>
  <c r="L16" i="2"/>
  <c r="P16" i="2"/>
  <c r="L17" i="2"/>
  <c r="E25" i="7"/>
  <c r="Q249" i="7"/>
  <c r="O67" i="7"/>
  <c r="S235" i="7"/>
  <c r="J235" i="7"/>
  <c r="O235" i="7"/>
  <c r="L151" i="7"/>
  <c r="J249" i="7"/>
  <c r="J172" i="7"/>
  <c r="Q172" i="7"/>
  <c r="P277" i="7"/>
  <c r="N39" i="7"/>
  <c r="Q39" i="7"/>
  <c r="Q165" i="7"/>
  <c r="N165" i="7"/>
  <c r="I25" i="7"/>
  <c r="D116" i="7"/>
  <c r="U39" i="7"/>
  <c r="U186" i="7"/>
  <c r="D228" i="7"/>
  <c r="J179" i="7"/>
  <c r="G214" i="7"/>
  <c r="F277" i="7"/>
  <c r="B277" i="7"/>
  <c r="N144" i="7"/>
  <c r="E165" i="7"/>
  <c r="C165" i="7"/>
  <c r="T179" i="7"/>
  <c r="N179" i="7"/>
  <c r="U130" i="7"/>
  <c r="Q235" i="7"/>
  <c r="M200" i="7"/>
  <c r="L200" i="7"/>
  <c r="J109" i="7"/>
  <c r="I123" i="7"/>
  <c r="F67" i="7"/>
  <c r="U67" i="7"/>
  <c r="K144" i="7"/>
  <c r="E144" i="7"/>
  <c r="Q277" i="7"/>
  <c r="D242" i="7"/>
  <c r="C46" i="7"/>
  <c r="H179" i="7"/>
  <c r="U46" i="7"/>
  <c r="O207" i="7"/>
  <c r="D207" i="7"/>
  <c r="P249" i="4"/>
  <c r="D249" i="4"/>
  <c r="J263" i="4"/>
  <c r="U235" i="3"/>
  <c r="O277" i="3"/>
  <c r="G67" i="4"/>
  <c r="P137" i="3"/>
  <c r="S200" i="3"/>
  <c r="K256" i="3"/>
  <c r="G200" i="9"/>
  <c r="K137" i="3"/>
  <c r="C81" i="3"/>
  <c r="J200" i="12"/>
  <c r="H277" i="9"/>
  <c r="R242" i="5"/>
  <c r="B109" i="3"/>
  <c r="R67" i="4"/>
  <c r="K186" i="4"/>
  <c r="N165" i="4"/>
  <c r="J207" i="9"/>
  <c r="I249" i="3"/>
  <c r="L235" i="4"/>
  <c r="Q165" i="4"/>
  <c r="C263" i="4"/>
  <c r="Q263" i="4"/>
  <c r="P200" i="8"/>
  <c r="H60" i="10"/>
  <c r="F200" i="8"/>
  <c r="R277" i="3"/>
  <c r="S60" i="3"/>
  <c r="E81" i="8"/>
  <c r="P81" i="8"/>
  <c r="J17" i="2"/>
  <c r="D16" i="2"/>
  <c r="H16" i="2"/>
  <c r="P25" i="7"/>
  <c r="M249" i="7"/>
  <c r="M60" i="7"/>
  <c r="D74" i="7"/>
  <c r="F158" i="7"/>
  <c r="B172" i="7"/>
  <c r="R277" i="7"/>
  <c r="C193" i="7"/>
  <c r="O39" i="7"/>
  <c r="K116" i="7"/>
  <c r="J130" i="7"/>
  <c r="B186" i="7"/>
  <c r="I60" i="7"/>
  <c r="O263" i="7"/>
  <c r="C186" i="7"/>
  <c r="O228" i="7"/>
  <c r="L228" i="7"/>
  <c r="G207" i="7"/>
  <c r="R200" i="7"/>
  <c r="C270" i="7"/>
  <c r="B214" i="7"/>
  <c r="U165" i="7"/>
  <c r="N200" i="7"/>
  <c r="T200" i="7"/>
  <c r="F123" i="7"/>
  <c r="G67" i="7"/>
  <c r="K67" i="7"/>
  <c r="O242" i="7"/>
  <c r="G200" i="7"/>
  <c r="N53" i="7"/>
  <c r="T158" i="7"/>
  <c r="B158" i="7"/>
  <c r="K88" i="7"/>
  <c r="I88" i="7"/>
  <c r="U74" i="7"/>
  <c r="G46" i="4"/>
  <c r="B25" i="3"/>
  <c r="L123" i="4"/>
  <c r="F25" i="3"/>
  <c r="Q256" i="3"/>
  <c r="D165" i="4"/>
  <c r="S186" i="4"/>
  <c r="U249" i="3"/>
  <c r="I277" i="12"/>
  <c r="P200" i="3"/>
  <c r="E213" i="12"/>
  <c r="O242" i="5"/>
  <c r="H81" i="3"/>
  <c r="E256" i="3"/>
  <c r="S109" i="3"/>
  <c r="Q270" i="5"/>
  <c r="C109" i="3"/>
  <c r="I165" i="3"/>
  <c r="I109" i="3"/>
  <c r="B263" i="4"/>
  <c r="Q116" i="3"/>
  <c r="Q123" i="3"/>
  <c r="Q186" i="3"/>
  <c r="C186" i="3"/>
  <c r="E123" i="3"/>
  <c r="Q249" i="4"/>
  <c r="I214" i="5"/>
  <c r="N165" i="8"/>
  <c r="E199" i="12"/>
  <c r="S102" i="5"/>
  <c r="Q270" i="12"/>
  <c r="I277" i="9"/>
  <c r="U277" i="3"/>
  <c r="F214" i="12"/>
  <c r="G102" i="9"/>
  <c r="I53" i="4"/>
  <c r="C207" i="9"/>
  <c r="B81" i="8"/>
  <c r="N263" i="7"/>
  <c r="C256" i="7"/>
  <c r="G32" i="7"/>
  <c r="J165" i="7"/>
  <c r="Q242" i="7"/>
  <c r="U123" i="7"/>
  <c r="N102" i="7"/>
  <c r="C67" i="7"/>
  <c r="J200" i="7"/>
  <c r="Q228" i="7"/>
  <c r="G193" i="7"/>
  <c r="Q207" i="7"/>
  <c r="G151" i="7"/>
  <c r="Q179" i="7"/>
  <c r="E60" i="7"/>
  <c r="J277" i="7"/>
  <c r="G102" i="7"/>
  <c r="I60" i="3"/>
  <c r="O165" i="4"/>
  <c r="E245" i="12"/>
  <c r="B17" i="2"/>
  <c r="L242" i="7"/>
  <c r="L214" i="7"/>
  <c r="H151" i="7"/>
  <c r="P165" i="7"/>
  <c r="D270" i="12"/>
  <c r="G270" i="5"/>
  <c r="S165" i="8"/>
  <c r="T109" i="3"/>
  <c r="F109" i="3"/>
  <c r="N277" i="3"/>
  <c r="G214" i="12"/>
  <c r="Q214" i="7"/>
  <c r="O158" i="7"/>
  <c r="D256" i="7"/>
  <c r="D102" i="7"/>
  <c r="Q46" i="7"/>
  <c r="D270" i="7"/>
  <c r="P144" i="7"/>
  <c r="R277" i="12"/>
  <c r="R249" i="4"/>
  <c r="L277" i="12"/>
  <c r="S25" i="7"/>
  <c r="J25" i="7"/>
  <c r="H228" i="7"/>
  <c r="D151" i="7"/>
  <c r="G256" i="7"/>
  <c r="H221" i="7"/>
  <c r="B179" i="7"/>
  <c r="C137" i="7"/>
  <c r="H137" i="7"/>
  <c r="G270" i="7"/>
  <c r="H242" i="7"/>
  <c r="H235" i="7"/>
  <c r="H53" i="7"/>
  <c r="F109" i="7"/>
  <c r="H123" i="7"/>
  <c r="K109" i="7"/>
  <c r="H95" i="7"/>
  <c r="G158" i="7"/>
  <c r="E249" i="4"/>
  <c r="U74" i="8"/>
  <c r="R165" i="4"/>
  <c r="D25" i="3"/>
  <c r="T53" i="3"/>
  <c r="D53" i="3"/>
  <c r="T249" i="4"/>
  <c r="C200" i="9"/>
  <c r="F67" i="4"/>
  <c r="U109" i="3"/>
  <c r="J249" i="12"/>
  <c r="L53" i="3"/>
  <c r="L165" i="3"/>
  <c r="D109" i="3"/>
  <c r="F81" i="3"/>
  <c r="O67" i="4"/>
  <c r="R74" i="8"/>
  <c r="V74" i="8"/>
  <c r="E235" i="4"/>
  <c r="U165" i="8"/>
  <c r="C270" i="5"/>
  <c r="K235" i="4"/>
  <c r="T270" i="5"/>
  <c r="R116" i="7"/>
  <c r="Q151" i="7"/>
  <c r="L46" i="7"/>
  <c r="D137" i="7"/>
  <c r="B270" i="7"/>
  <c r="C249" i="4"/>
  <c r="C74" i="8"/>
  <c r="B270" i="12"/>
  <c r="Q25" i="3"/>
  <c r="J81" i="8"/>
  <c r="J270" i="5"/>
  <c r="R249" i="12"/>
  <c r="C25" i="7"/>
  <c r="O25" i="7"/>
  <c r="I228" i="7"/>
  <c r="K235" i="7"/>
  <c r="J151" i="7"/>
  <c r="D172" i="7"/>
  <c r="J256" i="7"/>
  <c r="F256" i="7"/>
  <c r="T277" i="7"/>
  <c r="N151" i="7"/>
  <c r="G39" i="7"/>
  <c r="N32" i="7"/>
  <c r="S186" i="7"/>
  <c r="G228" i="7"/>
  <c r="N228" i="7"/>
  <c r="S228" i="7"/>
  <c r="E270" i="7"/>
  <c r="F214" i="7"/>
  <c r="I214" i="7"/>
  <c r="I242" i="7"/>
  <c r="E277" i="7"/>
  <c r="R179" i="7"/>
  <c r="S60" i="7"/>
  <c r="S130" i="7"/>
  <c r="Q109" i="7"/>
  <c r="B109" i="7"/>
  <c r="G109" i="7"/>
  <c r="K249" i="7"/>
  <c r="T144" i="7"/>
  <c r="G242" i="7"/>
  <c r="N242" i="7"/>
  <c r="L81" i="7"/>
  <c r="M81" i="7"/>
  <c r="R46" i="7"/>
  <c r="L207" i="7"/>
  <c r="M144" i="7"/>
  <c r="J144" i="7"/>
  <c r="N207" i="7"/>
  <c r="G95" i="7"/>
  <c r="G277" i="12"/>
  <c r="E157" i="12"/>
  <c r="G81" i="3"/>
  <c r="C277" i="12"/>
  <c r="L214" i="5"/>
  <c r="H221" i="4"/>
  <c r="C25" i="3"/>
  <c r="M81" i="3"/>
  <c r="M46" i="4"/>
  <c r="G200" i="12"/>
  <c r="D270" i="5"/>
  <c r="K109" i="3"/>
  <c r="L109" i="3"/>
  <c r="C60" i="10"/>
  <c r="N270" i="12"/>
  <c r="T221" i="4"/>
  <c r="J60" i="3"/>
  <c r="N214" i="12"/>
  <c r="F60" i="10"/>
  <c r="H277" i="12"/>
  <c r="I151" i="7"/>
  <c r="H207" i="7"/>
  <c r="R137" i="7"/>
  <c r="R53" i="7"/>
  <c r="R81" i="7"/>
  <c r="I74" i="7"/>
  <c r="T60" i="7"/>
  <c r="M123" i="7"/>
  <c r="B16" i="2"/>
  <c r="R17" i="6"/>
  <c r="G17" i="6"/>
  <c r="G25" i="7"/>
  <c r="R25" i="7"/>
  <c r="S151" i="7"/>
  <c r="P60" i="7"/>
  <c r="B256" i="7"/>
  <c r="L277" i="7"/>
  <c r="T193" i="7"/>
  <c r="S221" i="7"/>
  <c r="S46" i="7"/>
  <c r="I109" i="7"/>
  <c r="T88" i="7"/>
  <c r="L221" i="4"/>
  <c r="B249" i="4"/>
  <c r="G25" i="3"/>
  <c r="C95" i="7"/>
  <c r="F270" i="7"/>
  <c r="Q25" i="7"/>
  <c r="M67" i="7"/>
  <c r="B151" i="7"/>
  <c r="F172" i="7"/>
  <c r="R256" i="7"/>
  <c r="M277" i="7"/>
  <c r="M186" i="7"/>
  <c r="B39" i="7"/>
  <c r="N214" i="7"/>
  <c r="S165" i="7"/>
  <c r="O200" i="7"/>
  <c r="D53" i="7"/>
  <c r="G53" i="7"/>
  <c r="G123" i="7"/>
  <c r="L137" i="7"/>
  <c r="I137" i="7"/>
  <c r="J242" i="7"/>
  <c r="J270" i="7"/>
  <c r="K81" i="7"/>
  <c r="G81" i="7"/>
  <c r="E193" i="7"/>
  <c r="B207" i="7"/>
  <c r="I53" i="7"/>
  <c r="P179" i="7"/>
  <c r="H74" i="7"/>
  <c r="B95" i="7"/>
  <c r="M270" i="12"/>
  <c r="Q277" i="8"/>
  <c r="K123" i="4"/>
  <c r="L200" i="3"/>
  <c r="O200" i="3"/>
  <c r="S81" i="3"/>
  <c r="K277" i="3"/>
  <c r="I235" i="3"/>
  <c r="F137" i="3"/>
  <c r="G249" i="12"/>
  <c r="I221" i="12"/>
  <c r="B25" i="7"/>
  <c r="I256" i="7"/>
  <c r="N46" i="7"/>
  <c r="T137" i="7"/>
  <c r="S242" i="7"/>
  <c r="Q17" i="6"/>
  <c r="G263" i="7"/>
  <c r="E269" i="12"/>
  <c r="N116" i="7"/>
  <c r="L67" i="7"/>
  <c r="D235" i="7"/>
  <c r="D158" i="7"/>
  <c r="C39" i="7"/>
  <c r="U200" i="7"/>
  <c r="E242" i="7"/>
  <c r="O53" i="7"/>
  <c r="I17" i="6"/>
  <c r="H17" i="6"/>
  <c r="R158" i="7"/>
  <c r="B81" i="7"/>
  <c r="K221" i="7"/>
  <c r="B263" i="7"/>
  <c r="L53" i="7"/>
  <c r="H81" i="7"/>
  <c r="G46" i="7"/>
  <c r="H263" i="7"/>
  <c r="U17" i="6"/>
  <c r="R16" i="6"/>
  <c r="U32" i="7"/>
  <c r="C235" i="7"/>
  <c r="P172" i="7"/>
  <c r="R32" i="7"/>
  <c r="Q32" i="7"/>
  <c r="O277" i="7"/>
  <c r="T102" i="7"/>
  <c r="F151" i="7"/>
  <c r="Q130" i="7"/>
  <c r="E39" i="7"/>
  <c r="E186" i="7"/>
  <c r="J207" i="7"/>
  <c r="T270" i="7"/>
  <c r="T123" i="7"/>
  <c r="S109" i="7"/>
  <c r="P81" i="7"/>
  <c r="H88" i="7"/>
  <c r="S88" i="7"/>
  <c r="I25" i="3"/>
  <c r="U256" i="3"/>
  <c r="H16" i="6"/>
  <c r="D17" i="13"/>
  <c r="O16" i="6"/>
  <c r="J16" i="14"/>
  <c r="U16" i="6"/>
  <c r="K16" i="6"/>
  <c r="F16" i="14"/>
  <c r="I16" i="6"/>
  <c r="T214" i="7"/>
  <c r="L60" i="7"/>
  <c r="H256" i="7"/>
  <c r="N277" i="7"/>
  <c r="T39" i="7"/>
  <c r="C179" i="7"/>
  <c r="O193" i="7"/>
  <c r="U242" i="7"/>
  <c r="M179" i="7"/>
  <c r="I16" i="14"/>
  <c r="D16" i="14"/>
  <c r="F16" i="6"/>
  <c r="E17" i="14"/>
  <c r="J17" i="14"/>
  <c r="K17" i="14"/>
  <c r="L17" i="14"/>
  <c r="L17" i="6"/>
  <c r="C16" i="14"/>
  <c r="E16" i="14"/>
  <c r="K16" i="14"/>
  <c r="P16" i="6"/>
  <c r="N17" i="6"/>
  <c r="D17" i="14"/>
  <c r="C17" i="14"/>
  <c r="M17" i="14"/>
  <c r="C17" i="6"/>
  <c r="Q16" i="6"/>
  <c r="T16" i="6"/>
  <c r="J16" i="6"/>
  <c r="E17" i="6"/>
  <c r="F17" i="6"/>
  <c r="G16" i="14"/>
  <c r="D17" i="6"/>
  <c r="H17" i="14"/>
  <c r="G17" i="14"/>
  <c r="F17" i="14"/>
  <c r="H16" i="14"/>
  <c r="S17" i="6"/>
  <c r="E16" i="6"/>
  <c r="L16" i="6"/>
  <c r="M17" i="6"/>
  <c r="M16" i="14"/>
  <c r="D16" i="6"/>
  <c r="G16" i="6"/>
  <c r="J17" i="6"/>
  <c r="S16" i="6"/>
  <c r="M16" i="6"/>
  <c r="T17" i="6"/>
  <c r="C16" i="6"/>
  <c r="N16" i="6"/>
  <c r="I17" i="14"/>
  <c r="L16" i="14"/>
  <c r="F25" i="7"/>
  <c r="C228" i="7"/>
  <c r="C151" i="7"/>
  <c r="M193" i="7"/>
  <c r="D193" i="7"/>
  <c r="O137" i="7"/>
  <c r="C144" i="7"/>
  <c r="T53" i="7"/>
  <c r="D88" i="7"/>
  <c r="O95" i="7"/>
  <c r="L256" i="7"/>
  <c r="B17" i="14"/>
  <c r="S32" i="7"/>
  <c r="G249" i="7"/>
  <c r="R249" i="7"/>
  <c r="K32" i="7"/>
  <c r="O60" i="7"/>
  <c r="P39" i="7"/>
  <c r="P186" i="7"/>
  <c r="F228" i="7"/>
  <c r="K228" i="7"/>
  <c r="D214" i="7"/>
  <c r="B165" i="7"/>
  <c r="O165" i="7"/>
  <c r="K60" i="7"/>
  <c r="B116" i="7"/>
  <c r="T116" i="7"/>
  <c r="M165" i="7"/>
  <c r="T165" i="7"/>
  <c r="E123" i="7"/>
  <c r="P123" i="7"/>
  <c r="J67" i="7"/>
  <c r="L144" i="7"/>
  <c r="F242" i="7"/>
  <c r="E81" i="7"/>
  <c r="H144" i="7"/>
  <c r="F179" i="7"/>
  <c r="S74" i="7"/>
  <c r="E263" i="7"/>
  <c r="F207" i="7"/>
  <c r="K207" i="7"/>
  <c r="O88" i="7"/>
  <c r="B74" i="7"/>
  <c r="S95" i="7"/>
  <c r="B16" i="6"/>
  <c r="B16" i="14"/>
  <c r="U151" i="7"/>
  <c r="G172" i="7"/>
  <c r="E256" i="7"/>
  <c r="S277" i="7"/>
  <c r="U249" i="7"/>
  <c r="B249" i="7"/>
  <c r="S39" i="7"/>
  <c r="J137" i="7"/>
  <c r="C277" i="7"/>
  <c r="C200" i="7"/>
  <c r="T249" i="7"/>
  <c r="S81" i="7"/>
  <c r="L193" i="7"/>
  <c r="U207" i="7"/>
  <c r="Q263" i="7"/>
  <c r="J263" i="7"/>
  <c r="Q53" i="7"/>
  <c r="C74" i="7"/>
  <c r="U88" i="7"/>
  <c r="Q95" i="7"/>
  <c r="U158" i="7"/>
  <c r="K214" i="4"/>
  <c r="Q102" i="7"/>
  <c r="I277" i="7"/>
  <c r="U116" i="7"/>
  <c r="K130" i="7"/>
  <c r="I130" i="7"/>
  <c r="H270" i="7"/>
  <c r="M270" i="7"/>
  <c r="R263" i="7"/>
  <c r="P130" i="7"/>
  <c r="U228" i="7"/>
  <c r="L249" i="7"/>
  <c r="J81" i="7"/>
  <c r="U256" i="7"/>
  <c r="P221" i="7"/>
  <c r="U270" i="7"/>
  <c r="O46" i="7"/>
  <c r="R193" i="7"/>
  <c r="C263" i="7"/>
  <c r="Q221" i="7"/>
  <c r="P263" i="7"/>
  <c r="R88" i="7"/>
  <c r="L130" i="7"/>
  <c r="K270" i="7"/>
  <c r="B130" i="7"/>
  <c r="S200" i="7"/>
  <c r="P137" i="7"/>
  <c r="E249" i="7"/>
  <c r="B53" i="7"/>
  <c r="J228" i="7"/>
  <c r="F46" i="7"/>
  <c r="J193" i="7"/>
  <c r="G137" i="7"/>
  <c r="T242" i="7"/>
  <c r="S116" i="7"/>
  <c r="R102" i="7"/>
  <c r="R270" i="7"/>
  <c r="H46" i="7"/>
  <c r="K263" i="7"/>
  <c r="M53" i="7"/>
  <c r="G179" i="7"/>
  <c r="B221" i="7"/>
  <c r="L221" i="7"/>
  <c r="E46" i="7"/>
  <c r="M263" i="7"/>
  <c r="L263" i="7"/>
  <c r="K186" i="7"/>
  <c r="J186" i="7"/>
  <c r="O186" i="7"/>
  <c r="M228" i="7"/>
  <c r="R228" i="7"/>
  <c r="K193" i="7"/>
  <c r="E207" i="7"/>
  <c r="P270" i="7"/>
  <c r="U214" i="7"/>
  <c r="C214" i="7"/>
  <c r="E235" i="7"/>
  <c r="L235" i="7"/>
  <c r="H277" i="7"/>
  <c r="B144" i="7"/>
  <c r="R165" i="7"/>
  <c r="R60" i="7"/>
  <c r="I116" i="7"/>
  <c r="M130" i="7"/>
  <c r="R130" i="7"/>
  <c r="I165" i="7"/>
  <c r="D165" i="7"/>
  <c r="E102" i="7"/>
  <c r="G235" i="7"/>
  <c r="J53" i="7"/>
  <c r="O123" i="7"/>
  <c r="N67" i="7"/>
  <c r="Q67" i="7"/>
  <c r="D109" i="7"/>
  <c r="C109" i="7"/>
  <c r="N137" i="7"/>
  <c r="Q137" i="7"/>
  <c r="B102" i="7"/>
  <c r="C102" i="7"/>
  <c r="P102" i="7"/>
  <c r="S144" i="7"/>
  <c r="Q144" i="7"/>
  <c r="E151" i="7"/>
  <c r="M242" i="7"/>
  <c r="R242" i="7"/>
  <c r="F200" i="7"/>
  <c r="Q200" i="7"/>
  <c r="S270" i="7"/>
  <c r="Q270" i="7"/>
  <c r="Q81" i="7"/>
  <c r="U81" i="7"/>
  <c r="D46" i="7"/>
  <c r="P46" i="7"/>
  <c r="B193" i="7"/>
  <c r="M207" i="7"/>
  <c r="C207" i="7"/>
  <c r="P207" i="7"/>
  <c r="F53" i="7"/>
  <c r="U53" i="7"/>
  <c r="C53" i="7"/>
  <c r="O144" i="7"/>
  <c r="D179" i="7"/>
  <c r="M74" i="7"/>
  <c r="N74" i="7"/>
  <c r="D221" i="7"/>
  <c r="T221" i="7"/>
  <c r="J221" i="7"/>
  <c r="O221" i="7"/>
  <c r="T263" i="7"/>
  <c r="U263" i="7"/>
  <c r="Q158" i="7"/>
  <c r="J88" i="7"/>
  <c r="C88" i="7"/>
  <c r="P88" i="7"/>
  <c r="O74" i="7"/>
  <c r="R74" i="7"/>
  <c r="L186" i="7"/>
  <c r="H186" i="7"/>
  <c r="P193" i="7"/>
  <c r="T235" i="7"/>
  <c r="K277" i="7"/>
  <c r="U144" i="7"/>
  <c r="G165" i="7"/>
  <c r="K179" i="7"/>
  <c r="I179" i="7"/>
  <c r="Q116" i="7"/>
  <c r="L116" i="7"/>
  <c r="O130" i="7"/>
  <c r="C130" i="7"/>
  <c r="L165" i="7"/>
  <c r="N235" i="7"/>
  <c r="R123" i="7"/>
  <c r="B67" i="7"/>
  <c r="K102" i="7"/>
  <c r="I102" i="7"/>
  <c r="I249" i="7"/>
  <c r="D144" i="7"/>
  <c r="M151" i="7"/>
  <c r="C242" i="7"/>
  <c r="B200" i="7"/>
  <c r="T81" i="7"/>
  <c r="F81" i="7"/>
  <c r="K46" i="7"/>
  <c r="I46" i="7"/>
  <c r="U193" i="7"/>
  <c r="R207" i="7"/>
  <c r="I207" i="7"/>
  <c r="D263" i="7"/>
  <c r="K53" i="7"/>
  <c r="T74" i="7"/>
  <c r="G74" i="7"/>
  <c r="E221" i="7"/>
  <c r="I221" i="7"/>
  <c r="M46" i="7"/>
  <c r="C221" i="7"/>
  <c r="R221" i="7"/>
  <c r="B88" i="7"/>
  <c r="M88" i="7"/>
  <c r="N95" i="7"/>
  <c r="K95" i="7"/>
  <c r="T32" i="7"/>
  <c r="F116" i="7"/>
  <c r="B228" i="7"/>
  <c r="N256" i="7"/>
  <c r="T256" i="7"/>
  <c r="O102" i="7"/>
  <c r="O151" i="7"/>
  <c r="H193" i="7"/>
  <c r="S193" i="7"/>
  <c r="F221" i="7"/>
  <c r="H116" i="7"/>
  <c r="D130" i="7"/>
  <c r="F130" i="7"/>
  <c r="E32" i="7"/>
  <c r="O249" i="7"/>
  <c r="I235" i="7"/>
  <c r="U235" i="7"/>
  <c r="N249" i="7"/>
  <c r="S249" i="7"/>
  <c r="S172" i="7"/>
  <c r="P256" i="7"/>
  <c r="C172" i="7"/>
  <c r="C32" i="7"/>
  <c r="P32" i="7"/>
  <c r="R151" i="7"/>
  <c r="D25" i="7"/>
  <c r="U25" i="7"/>
  <c r="C249" i="7"/>
  <c r="H249" i="7"/>
  <c r="C116" i="7"/>
  <c r="P116" i="7"/>
  <c r="E130" i="7"/>
  <c r="N130" i="7"/>
  <c r="H32" i="7"/>
  <c r="D32" i="7"/>
  <c r="D186" i="7"/>
  <c r="D60" i="7"/>
  <c r="C60" i="7"/>
  <c r="I39" i="7"/>
  <c r="S67" i="7"/>
  <c r="K151" i="7"/>
  <c r="T172" i="7"/>
  <c r="Q256" i="7"/>
  <c r="L172" i="7"/>
  <c r="M256" i="7"/>
  <c r="I32" i="7"/>
  <c r="Q193" i="7"/>
  <c r="N221" i="7"/>
  <c r="P249" i="7"/>
  <c r="M116" i="7"/>
  <c r="G130" i="7"/>
  <c r="L32" i="7"/>
  <c r="L39" i="7"/>
  <c r="B235" i="7"/>
  <c r="S256" i="7"/>
  <c r="N193" i="7"/>
  <c r="M221" i="7"/>
  <c r="I263" i="7"/>
  <c r="I186" i="7"/>
  <c r="E228" i="7"/>
  <c r="I193" i="7"/>
  <c r="B137" i="7"/>
  <c r="N270" i="7"/>
  <c r="R144" i="7"/>
  <c r="H130" i="7"/>
  <c r="R235" i="7"/>
  <c r="I270" i="7"/>
  <c r="B46" i="7"/>
  <c r="F193" i="7"/>
  <c r="F263" i="7"/>
  <c r="G221" i="7"/>
  <c r="S263" i="7"/>
  <c r="E88" i="7"/>
  <c r="J53" i="3"/>
  <c r="O263" i="3"/>
  <c r="Q53" i="3"/>
  <c r="C18" i="2"/>
  <c r="E18" i="2"/>
  <c r="G18" i="2"/>
  <c r="P18" i="2"/>
  <c r="F18" i="2"/>
  <c r="B18" i="2"/>
  <c r="D18" i="2"/>
  <c r="L18" i="2"/>
  <c r="M18" i="2"/>
  <c r="J18" i="2"/>
  <c r="N18" i="2"/>
  <c r="O18" i="2"/>
  <c r="K18" i="2"/>
  <c r="I18" i="2"/>
  <c r="H18" i="2"/>
  <c r="G18" i="14" l="1"/>
  <c r="B17" i="11"/>
  <c r="B17" i="10"/>
  <c r="E193" i="12"/>
  <c r="K17" i="10"/>
  <c r="E116" i="12"/>
  <c r="E32" i="12"/>
  <c r="N18" i="6"/>
  <c r="C18" i="14"/>
  <c r="C15" i="14" s="1"/>
  <c r="M17" i="3"/>
  <c r="C17" i="10"/>
  <c r="B18" i="14"/>
  <c r="Q17" i="5"/>
  <c r="F17" i="8"/>
  <c r="Q18" i="6"/>
  <c r="Q15" i="6" s="1"/>
  <c r="L17" i="3"/>
  <c r="J17" i="8"/>
  <c r="G17" i="10"/>
  <c r="F18" i="6"/>
  <c r="F15" i="6" s="1"/>
  <c r="K18" i="14"/>
  <c r="F17" i="4"/>
  <c r="S18" i="6"/>
  <c r="S17" i="8"/>
  <c r="E17" i="11"/>
  <c r="H17" i="5"/>
  <c r="E102" i="12"/>
  <c r="J17" i="3"/>
  <c r="E144" i="12"/>
  <c r="O17" i="12"/>
  <c r="E53" i="12"/>
  <c r="E17" i="10"/>
  <c r="I18" i="6"/>
  <c r="I15" i="6" s="1"/>
  <c r="N17" i="5"/>
  <c r="B18" i="6"/>
  <c r="G17" i="5"/>
  <c r="E186" i="12"/>
  <c r="H18" i="6"/>
  <c r="H15" i="6" s="1"/>
  <c r="Q17" i="8"/>
  <c r="R17" i="8"/>
  <c r="U18" i="8"/>
  <c r="T18" i="6"/>
  <c r="T15" i="6" s="1"/>
  <c r="T17" i="3"/>
  <c r="U16" i="5"/>
  <c r="M18" i="6"/>
  <c r="F17" i="10"/>
  <c r="D16" i="13"/>
  <c r="O17" i="5"/>
  <c r="E46" i="12"/>
  <c r="H17" i="12"/>
  <c r="C16" i="13"/>
  <c r="P17" i="3"/>
  <c r="I17" i="11"/>
  <c r="Q17" i="12"/>
  <c r="E18" i="6"/>
  <c r="E15" i="6" s="1"/>
  <c r="G17" i="3"/>
  <c r="U17" i="8"/>
  <c r="L18" i="6"/>
  <c r="L15" i="6" s="1"/>
  <c r="L18" i="14"/>
  <c r="L15" i="14" s="1"/>
  <c r="R17" i="3"/>
  <c r="H17" i="10"/>
  <c r="E16" i="13"/>
  <c r="O18" i="6"/>
  <c r="O15" i="6" s="1"/>
  <c r="E158" i="12"/>
  <c r="R18" i="8"/>
  <c r="H18" i="10"/>
  <c r="C17" i="8"/>
  <c r="O16" i="5"/>
  <c r="I17" i="10"/>
  <c r="E17" i="8"/>
  <c r="D18" i="13"/>
  <c r="D15" i="13" s="1"/>
  <c r="E39" i="12"/>
  <c r="U17" i="3"/>
  <c r="C17" i="12"/>
  <c r="E18" i="14"/>
  <c r="C18" i="6"/>
  <c r="C15" i="6" s="1"/>
  <c r="K18" i="6"/>
  <c r="K15" i="6" s="1"/>
  <c r="N17" i="8"/>
  <c r="C17" i="5"/>
  <c r="D17" i="8"/>
  <c r="I18" i="10"/>
  <c r="E18" i="10"/>
  <c r="C17" i="3"/>
  <c r="U18" i="6"/>
  <c r="U15" i="6" s="1"/>
  <c r="M17" i="4"/>
  <c r="E221" i="12"/>
  <c r="G18" i="6"/>
  <c r="G15" i="6" s="1"/>
  <c r="K18" i="10"/>
  <c r="E249" i="12"/>
  <c r="E165" i="12"/>
  <c r="K17" i="12"/>
  <c r="P18" i="6"/>
  <c r="P15" i="6" s="1"/>
  <c r="J17" i="5"/>
  <c r="E16" i="5"/>
  <c r="H18" i="11"/>
  <c r="M18" i="14"/>
  <c r="M15" i="14" s="1"/>
  <c r="E88" i="12"/>
  <c r="J17" i="10"/>
  <c r="U17" i="5"/>
  <c r="E179" i="12"/>
  <c r="Q16" i="5"/>
  <c r="B17" i="12"/>
  <c r="S16" i="5"/>
  <c r="K17" i="3"/>
  <c r="P16" i="5"/>
  <c r="C17" i="11"/>
  <c r="D17" i="9"/>
  <c r="S17" i="3"/>
  <c r="B16" i="13"/>
  <c r="N17" i="3"/>
  <c r="G17" i="12"/>
  <c r="D17" i="3"/>
  <c r="D17" i="5"/>
  <c r="J18" i="6"/>
  <c r="J15" i="6" s="1"/>
  <c r="P17" i="4"/>
  <c r="E17" i="3"/>
  <c r="O17" i="8"/>
  <c r="K17" i="11"/>
  <c r="B16" i="8"/>
  <c r="D17" i="4"/>
  <c r="F18" i="8"/>
  <c r="N18" i="8"/>
  <c r="D18" i="14"/>
  <c r="D15" i="14" s="1"/>
  <c r="K17" i="9"/>
  <c r="G17" i="9"/>
  <c r="M17" i="12"/>
  <c r="J18" i="11"/>
  <c r="E151" i="12"/>
  <c r="V17" i="8"/>
  <c r="E67" i="12"/>
  <c r="H17" i="4"/>
  <c r="G17" i="11"/>
  <c r="C17" i="4"/>
  <c r="B17" i="4"/>
  <c r="N16" i="8"/>
  <c r="L17" i="4"/>
  <c r="C16" i="10"/>
  <c r="D18" i="8"/>
  <c r="K17" i="5"/>
  <c r="P17" i="5"/>
  <c r="I17" i="8"/>
  <c r="L18" i="5"/>
  <c r="M17" i="5"/>
  <c r="S17" i="4"/>
  <c r="U18" i="5"/>
  <c r="O17" i="3"/>
  <c r="T17" i="8"/>
  <c r="K17" i="8"/>
  <c r="H17" i="11"/>
  <c r="T16" i="5"/>
  <c r="L17" i="12"/>
  <c r="R16" i="5"/>
  <c r="I18" i="5"/>
  <c r="S18" i="8"/>
  <c r="T18" i="8"/>
  <c r="F18" i="14"/>
  <c r="F15" i="14" s="1"/>
  <c r="T17" i="5"/>
  <c r="F18" i="10"/>
  <c r="N16" i="5"/>
  <c r="R18" i="6"/>
  <c r="R15" i="6" s="1"/>
  <c r="G18" i="8"/>
  <c r="J17" i="12"/>
  <c r="J18" i="14"/>
  <c r="J15" i="14" s="1"/>
  <c r="L16" i="11"/>
  <c r="S17" i="5"/>
  <c r="B18" i="9"/>
  <c r="D17" i="10"/>
  <c r="B18" i="10"/>
  <c r="K16" i="5"/>
  <c r="P17" i="8"/>
  <c r="G16" i="10"/>
  <c r="K18" i="11"/>
  <c r="H16" i="5"/>
  <c r="C16" i="12"/>
  <c r="I17" i="4"/>
  <c r="Q16" i="4"/>
  <c r="Q16" i="8"/>
  <c r="M17" i="9"/>
  <c r="E130" i="12"/>
  <c r="N17" i="9"/>
  <c r="E74" i="12"/>
  <c r="K16" i="10"/>
  <c r="F17" i="3"/>
  <c r="E18" i="8"/>
  <c r="J16" i="12"/>
  <c r="H18" i="14"/>
  <c r="H15" i="14" s="1"/>
  <c r="D18" i="10"/>
  <c r="J17" i="9"/>
  <c r="I17" i="9"/>
  <c r="G16" i="5"/>
  <c r="F16" i="12"/>
  <c r="N16" i="12"/>
  <c r="F16" i="10"/>
  <c r="L16" i="12"/>
  <c r="P17" i="12"/>
  <c r="Q17" i="3"/>
  <c r="R17" i="4"/>
  <c r="G18" i="11"/>
  <c r="R16" i="12"/>
  <c r="F18" i="9"/>
  <c r="D16" i="10"/>
  <c r="I16" i="5"/>
  <c r="G17" i="4"/>
  <c r="N16" i="4"/>
  <c r="E242" i="12"/>
  <c r="H18" i="4"/>
  <c r="H16" i="11"/>
  <c r="L18" i="9"/>
  <c r="I18" i="8"/>
  <c r="H16" i="12"/>
  <c r="F16" i="5"/>
  <c r="S18" i="5"/>
  <c r="F17" i="12"/>
  <c r="J18" i="10"/>
  <c r="I16" i="10"/>
  <c r="I16" i="11"/>
  <c r="R17" i="12"/>
  <c r="E214" i="12"/>
  <c r="F17" i="9"/>
  <c r="D16" i="11"/>
  <c r="B16" i="10"/>
  <c r="C18" i="13"/>
  <c r="B17" i="5"/>
  <c r="L17" i="9"/>
  <c r="L16" i="5"/>
  <c r="M16" i="12"/>
  <c r="O16" i="12"/>
  <c r="K16" i="12"/>
  <c r="E95" i="12"/>
  <c r="G16" i="12"/>
  <c r="U16" i="4"/>
  <c r="C16" i="11"/>
  <c r="E270" i="12"/>
  <c r="I18" i="9"/>
  <c r="B17" i="9"/>
  <c r="E17" i="9"/>
  <c r="N18" i="9"/>
  <c r="S16" i="8"/>
  <c r="B16" i="5"/>
  <c r="I16" i="12"/>
  <c r="M16" i="5"/>
  <c r="I17" i="12"/>
  <c r="B16" i="4"/>
  <c r="Q16" i="12"/>
  <c r="I17" i="5"/>
  <c r="N17" i="4"/>
  <c r="C18" i="12"/>
  <c r="L18" i="12"/>
  <c r="K18" i="8"/>
  <c r="C18" i="10"/>
  <c r="C17" i="9"/>
  <c r="E17" i="4"/>
  <c r="C18" i="11"/>
  <c r="E200" i="12"/>
  <c r="H16" i="10"/>
  <c r="T17" i="4"/>
  <c r="O18" i="5"/>
  <c r="N17" i="12"/>
  <c r="R17" i="5"/>
  <c r="J17" i="11"/>
  <c r="T16" i="8"/>
  <c r="E123" i="12"/>
  <c r="D18" i="3"/>
  <c r="D16" i="9"/>
  <c r="J18" i="3"/>
  <c r="D16" i="4"/>
  <c r="B18" i="8"/>
  <c r="D18" i="5"/>
  <c r="R16" i="4"/>
  <c r="F16" i="8"/>
  <c r="E16" i="11"/>
  <c r="D18" i="6"/>
  <c r="D15" i="6" s="1"/>
  <c r="D18" i="9"/>
  <c r="F18" i="5"/>
  <c r="C16" i="5"/>
  <c r="O17" i="4"/>
  <c r="I17" i="3"/>
  <c r="E18" i="5"/>
  <c r="N18" i="5"/>
  <c r="I16" i="9"/>
  <c r="H18" i="8"/>
  <c r="D17" i="11"/>
  <c r="L16" i="9"/>
  <c r="J18" i="5"/>
  <c r="Q18" i="5"/>
  <c r="J16" i="9"/>
  <c r="H17" i="8"/>
  <c r="K17" i="4"/>
  <c r="V18" i="8"/>
  <c r="F18" i="11"/>
  <c r="S16" i="4"/>
  <c r="M16" i="4"/>
  <c r="O18" i="8"/>
  <c r="U17" i="4"/>
  <c r="K18" i="5"/>
  <c r="E16" i="10"/>
  <c r="F16" i="4"/>
  <c r="J18" i="9"/>
  <c r="P16" i="4"/>
  <c r="D18" i="11"/>
  <c r="D17" i="12"/>
  <c r="B18" i="4"/>
  <c r="G18" i="4"/>
  <c r="G16" i="8"/>
  <c r="O16" i="8"/>
  <c r="I16" i="4"/>
  <c r="J16" i="8"/>
  <c r="L18" i="11"/>
  <c r="L18" i="3"/>
  <c r="U18" i="4"/>
  <c r="L18" i="8"/>
  <c r="F16" i="11"/>
  <c r="I18" i="11"/>
  <c r="P16" i="12"/>
  <c r="B18" i="11"/>
  <c r="D16" i="12"/>
  <c r="G18" i="10"/>
  <c r="N16" i="9"/>
  <c r="B16" i="11"/>
  <c r="F18" i="3"/>
  <c r="J16" i="5"/>
  <c r="H16" i="4"/>
  <c r="E16" i="8"/>
  <c r="R18" i="5"/>
  <c r="B18" i="12"/>
  <c r="T16" i="4"/>
  <c r="H18" i="12"/>
  <c r="J16" i="4"/>
  <c r="K18" i="9"/>
  <c r="E18" i="11"/>
  <c r="U16" i="3"/>
  <c r="P18" i="3"/>
  <c r="M16" i="8"/>
  <c r="B18" i="5"/>
  <c r="J17" i="4"/>
  <c r="F17" i="5"/>
  <c r="R16" i="8"/>
  <c r="P16" i="8"/>
  <c r="N16" i="3"/>
  <c r="H18" i="5"/>
  <c r="L16" i="8"/>
  <c r="M18" i="4"/>
  <c r="P18" i="5"/>
  <c r="F16" i="9"/>
  <c r="M18" i="8"/>
  <c r="H17" i="9"/>
  <c r="M17" i="8"/>
  <c r="J18" i="4"/>
  <c r="C16" i="4"/>
  <c r="G17" i="8"/>
  <c r="G16" i="11"/>
  <c r="R18" i="3"/>
  <c r="E228" i="12"/>
  <c r="B16" i="9"/>
  <c r="L17" i="8"/>
  <c r="M16" i="9"/>
  <c r="V16" i="8"/>
  <c r="F18" i="4"/>
  <c r="E18" i="13"/>
  <c r="D16" i="5"/>
  <c r="M16" i="3"/>
  <c r="P18" i="12"/>
  <c r="N18" i="12"/>
  <c r="I16" i="8"/>
  <c r="C16" i="9"/>
  <c r="K16" i="9"/>
  <c r="P18" i="8"/>
  <c r="Q18" i="4"/>
  <c r="J16" i="11"/>
  <c r="T18" i="3"/>
  <c r="J16" i="10"/>
  <c r="S18" i="4"/>
  <c r="R18" i="4"/>
  <c r="D16" i="8"/>
  <c r="I18" i="12"/>
  <c r="O16" i="4"/>
  <c r="P16" i="3"/>
  <c r="R16" i="3"/>
  <c r="B18" i="3"/>
  <c r="B17" i="8"/>
  <c r="O18" i="12"/>
  <c r="G18" i="3"/>
  <c r="E18" i="9"/>
  <c r="Q18" i="8"/>
  <c r="T18" i="5"/>
  <c r="G18" i="5"/>
  <c r="H18" i="9"/>
  <c r="E16" i="9"/>
  <c r="B18" i="13"/>
  <c r="B15" i="13" s="1"/>
  <c r="M18" i="12"/>
  <c r="C16" i="8"/>
  <c r="E18" i="3"/>
  <c r="J18" i="8"/>
  <c r="K18" i="3"/>
  <c r="N18" i="3"/>
  <c r="G16" i="9"/>
  <c r="G18" i="9"/>
  <c r="K16" i="8"/>
  <c r="U16" i="8"/>
  <c r="O16" i="3"/>
  <c r="P18" i="4"/>
  <c r="N18" i="4"/>
  <c r="E277" i="12"/>
  <c r="F16" i="3"/>
  <c r="T18" i="4"/>
  <c r="Q18" i="12"/>
  <c r="K18" i="12"/>
  <c r="H18" i="3"/>
  <c r="F18" i="12"/>
  <c r="I18" i="4"/>
  <c r="M18" i="9"/>
  <c r="M18" i="3"/>
  <c r="H16" i="9"/>
  <c r="E16" i="4"/>
  <c r="O18" i="4"/>
  <c r="B16" i="12"/>
  <c r="R18" i="12"/>
  <c r="L16" i="4"/>
  <c r="Q17" i="4"/>
  <c r="C18" i="5"/>
  <c r="H16" i="3"/>
  <c r="K16" i="11"/>
  <c r="M18" i="5"/>
  <c r="K16" i="4"/>
  <c r="D18" i="12"/>
  <c r="Q18" i="3"/>
  <c r="H16" i="8"/>
  <c r="J18" i="12"/>
  <c r="D18" i="4"/>
  <c r="C18" i="8"/>
  <c r="J16" i="3"/>
  <c r="G18" i="12"/>
  <c r="L18" i="4"/>
  <c r="C18" i="3"/>
  <c r="I16" i="3"/>
  <c r="U17" i="7"/>
  <c r="C18" i="9"/>
  <c r="J17" i="7"/>
  <c r="E18" i="4"/>
  <c r="E16" i="3"/>
  <c r="Q16" i="3"/>
  <c r="C16" i="3"/>
  <c r="U18" i="3"/>
  <c r="G16" i="4"/>
  <c r="C18" i="4"/>
  <c r="C15" i="4" s="1"/>
  <c r="B16" i="3"/>
  <c r="S18" i="3"/>
  <c r="L16" i="3"/>
  <c r="E17" i="7"/>
  <c r="I17" i="7"/>
  <c r="K16" i="3"/>
  <c r="I18" i="3"/>
  <c r="O18" i="3"/>
  <c r="U16" i="7"/>
  <c r="G17" i="7"/>
  <c r="S16" i="3"/>
  <c r="G16" i="3"/>
  <c r="N17" i="7"/>
  <c r="T16" i="3"/>
  <c r="P17" i="7"/>
  <c r="K17" i="7"/>
  <c r="D16" i="3"/>
  <c r="H17" i="7"/>
  <c r="K18" i="4"/>
  <c r="K15" i="4" s="1"/>
  <c r="F17" i="7"/>
  <c r="B17" i="7"/>
  <c r="M17" i="7"/>
  <c r="H16" i="7"/>
  <c r="C18" i="7"/>
  <c r="M16" i="7"/>
  <c r="Q16" i="7"/>
  <c r="T16" i="7"/>
  <c r="O16" i="7"/>
  <c r="K16" i="7"/>
  <c r="P16" i="7"/>
  <c r="N16" i="7"/>
  <c r="C16" i="7"/>
  <c r="F16" i="7"/>
  <c r="I16" i="7"/>
  <c r="E16" i="7"/>
  <c r="J16" i="7"/>
  <c r="R16" i="7"/>
  <c r="T17" i="7"/>
  <c r="S16" i="7"/>
  <c r="G16" i="7"/>
  <c r="F18" i="7"/>
  <c r="L16" i="7"/>
  <c r="R18" i="7"/>
  <c r="D16" i="7"/>
  <c r="Q17" i="7"/>
  <c r="L17" i="7"/>
  <c r="D17" i="7"/>
  <c r="D18" i="7"/>
  <c r="S17" i="7"/>
  <c r="R17" i="7"/>
  <c r="O17" i="7"/>
  <c r="C17" i="7"/>
  <c r="J18" i="7"/>
  <c r="P18" i="7"/>
  <c r="U18" i="7"/>
  <c r="B18" i="7"/>
  <c r="L18" i="7"/>
  <c r="B16" i="7"/>
  <c r="M18" i="7"/>
  <c r="Q18" i="7"/>
  <c r="O18" i="7"/>
  <c r="N18" i="7"/>
  <c r="H18" i="7"/>
  <c r="K18" i="7"/>
  <c r="T18" i="7"/>
  <c r="G18" i="7"/>
  <c r="S18" i="7"/>
  <c r="I18" i="7"/>
  <c r="E18" i="7"/>
  <c r="E15" i="14"/>
  <c r="G15" i="2"/>
  <c r="S15" i="6"/>
  <c r="P15" i="2"/>
  <c r="M15" i="6"/>
  <c r="I15" i="14"/>
  <c r="B15" i="2"/>
  <c r="B15" i="6"/>
  <c r="J15" i="2"/>
  <c r="K15" i="14"/>
  <c r="D15" i="2"/>
  <c r="G15" i="14"/>
  <c r="C15" i="2"/>
  <c r="E15" i="2"/>
  <c r="I15" i="2"/>
  <c r="L15" i="2"/>
  <c r="F15" i="2"/>
  <c r="N15" i="2"/>
  <c r="N15" i="6"/>
  <c r="O15" i="2"/>
  <c r="H15" i="2"/>
  <c r="K15" i="2"/>
  <c r="M15" i="2"/>
  <c r="B15" i="14"/>
  <c r="N15" i="5" l="1"/>
  <c r="H15" i="10"/>
  <c r="Q15" i="5"/>
  <c r="E15" i="13"/>
  <c r="E15" i="10"/>
  <c r="C15" i="13"/>
  <c r="R15" i="8"/>
  <c r="E17" i="12"/>
  <c r="U15" i="5"/>
  <c r="E15" i="3"/>
  <c r="E15" i="5"/>
  <c r="U15" i="3"/>
  <c r="U15" i="8"/>
  <c r="O15" i="5"/>
  <c r="C15" i="12"/>
  <c r="I15" i="10"/>
  <c r="L15" i="5"/>
  <c r="F15" i="10"/>
  <c r="N15" i="8"/>
  <c r="K15" i="10"/>
  <c r="C15" i="10"/>
  <c r="F15" i="8"/>
  <c r="L15" i="11"/>
  <c r="J15" i="11"/>
  <c r="K15" i="12"/>
  <c r="G15" i="11"/>
  <c r="P15" i="5"/>
  <c r="K15" i="11"/>
  <c r="Q15" i="12"/>
  <c r="T15" i="8"/>
  <c r="L15" i="12"/>
  <c r="H15" i="12"/>
  <c r="M15" i="12"/>
  <c r="D15" i="8"/>
  <c r="J15" i="9"/>
  <c r="S15" i="8"/>
  <c r="I15" i="5"/>
  <c r="S15" i="5"/>
  <c r="H15" i="5"/>
  <c r="T15" i="5"/>
  <c r="H15" i="11"/>
  <c r="B15" i="10"/>
  <c r="L15" i="9"/>
  <c r="I15" i="8"/>
  <c r="D15" i="10"/>
  <c r="P15" i="12"/>
  <c r="Q15" i="8"/>
  <c r="I15" i="11"/>
  <c r="M15" i="5"/>
  <c r="K15" i="5"/>
  <c r="J15" i="3"/>
  <c r="K15" i="8"/>
  <c r="K15" i="9"/>
  <c r="F15" i="4"/>
  <c r="G15" i="10"/>
  <c r="J15" i="12"/>
  <c r="E15" i="8"/>
  <c r="I15" i="4"/>
  <c r="G15" i="5"/>
  <c r="E16" i="12"/>
  <c r="F15" i="12"/>
  <c r="R15" i="12"/>
  <c r="J15" i="10"/>
  <c r="E18" i="12"/>
  <c r="B15" i="8"/>
  <c r="N15" i="4"/>
  <c r="H15" i="4"/>
  <c r="G15" i="12"/>
  <c r="D15" i="9"/>
  <c r="B15" i="9"/>
  <c r="P15" i="4"/>
  <c r="F15" i="9"/>
  <c r="B15" i="4"/>
  <c r="O15" i="12"/>
  <c r="V15" i="8"/>
  <c r="O15" i="8"/>
  <c r="C15" i="5"/>
  <c r="M15" i="3"/>
  <c r="S15" i="4"/>
  <c r="R15" i="5"/>
  <c r="N15" i="12"/>
  <c r="F15" i="5"/>
  <c r="F15" i="11"/>
  <c r="I15" i="9"/>
  <c r="D15" i="4"/>
  <c r="R15" i="4"/>
  <c r="C15" i="11"/>
  <c r="D15" i="11"/>
  <c r="G15" i="8"/>
  <c r="I15" i="12"/>
  <c r="H15" i="8"/>
  <c r="N15" i="9"/>
  <c r="D15" i="3"/>
  <c r="B15" i="5"/>
  <c r="H15" i="3"/>
  <c r="G15" i="9"/>
  <c r="C15" i="9"/>
  <c r="L15" i="8"/>
  <c r="D15" i="12"/>
  <c r="G15" i="4"/>
  <c r="F15" i="3"/>
  <c r="P15" i="3"/>
  <c r="J15" i="5"/>
  <c r="D15" i="5"/>
  <c r="E15" i="11"/>
  <c r="M15" i="9"/>
  <c r="L15" i="3"/>
  <c r="B15" i="12"/>
  <c r="J15" i="4"/>
  <c r="M15" i="4"/>
  <c r="U15" i="4"/>
  <c r="T15" i="4"/>
  <c r="Q15" i="4"/>
  <c r="M15" i="8"/>
  <c r="N15" i="3"/>
  <c r="B15" i="11"/>
  <c r="J15" i="8"/>
  <c r="R15" i="3"/>
  <c r="L15" i="4"/>
  <c r="B15" i="3"/>
  <c r="O15" i="4"/>
  <c r="E15" i="9"/>
  <c r="C15" i="3"/>
  <c r="P15" i="8"/>
  <c r="H15" i="9"/>
  <c r="T15" i="3"/>
  <c r="K15" i="3"/>
  <c r="C15" i="8"/>
  <c r="E15" i="4"/>
  <c r="G15" i="3"/>
  <c r="O15" i="3"/>
  <c r="I15" i="3"/>
  <c r="Q15" i="3"/>
  <c r="S15" i="3"/>
  <c r="U15" i="7"/>
  <c r="E15" i="7"/>
  <c r="C15" i="7"/>
  <c r="J15" i="7"/>
  <c r="D15" i="7"/>
  <c r="R15" i="7"/>
  <c r="L15" i="7"/>
  <c r="Q15" i="7"/>
  <c r="F15" i="7"/>
  <c r="N15" i="7"/>
  <c r="M15" i="7"/>
  <c r="K15" i="7"/>
  <c r="I15" i="7"/>
  <c r="O15" i="7"/>
  <c r="T15" i="7"/>
  <c r="H15" i="7"/>
  <c r="P15" i="7"/>
  <c r="G15" i="7"/>
  <c r="S15" i="7"/>
  <c r="B15" i="7"/>
  <c r="E15" i="12" l="1"/>
</calcChain>
</file>

<file path=xl/sharedStrings.xml><?xml version="1.0" encoding="utf-8"?>
<sst xmlns="http://schemas.openxmlformats.org/spreadsheetml/2006/main" count="25651" uniqueCount="205">
  <si>
    <t>Nevada Healthcare Quarterly Reports</t>
  </si>
  <si>
    <t>Section A: Revenue and Expenses</t>
  </si>
  <si>
    <t>A01: Revenue and Expenses Totals</t>
  </si>
  <si>
    <t>A02: Inpatient Operating Revenue</t>
  </si>
  <si>
    <t>A03: Outpatient Operating Revenue</t>
  </si>
  <si>
    <t>A04: Long Term Care Operating Revenue</t>
  </si>
  <si>
    <t>A05: Clinic Operating Revenue</t>
  </si>
  <si>
    <t>A06: Sub-Acute Operating Revenue</t>
  </si>
  <si>
    <t>A07: Operating Expenses</t>
  </si>
  <si>
    <t>A08: Non-Operating Revenue and Expenses</t>
  </si>
  <si>
    <t>Section B: Assets and Liabilities</t>
  </si>
  <si>
    <t>B01: Assets and Liabilities Totals</t>
  </si>
  <si>
    <t>B02: Current Assets</t>
  </si>
  <si>
    <t>B03: Property, Facilities, and Equipment Assets</t>
  </si>
  <si>
    <t>B04: Intangible and Other Assets</t>
  </si>
  <si>
    <t>B05: Liabilities</t>
  </si>
  <si>
    <t>Revenue and Expenses Totals</t>
  </si>
  <si>
    <t>Patient Operating Revenue</t>
  </si>
  <si>
    <t>Non-Operating Rev &amp; Exp</t>
  </si>
  <si>
    <t>Facility / Quarter</t>
  </si>
  <si>
    <t>Inpatient Operating Revenue</t>
  </si>
  <si>
    <t>Outpatient Operating Revenue</t>
  </si>
  <si>
    <t>LTC Operating Revenue</t>
  </si>
  <si>
    <t>Clinic Operating Revenue</t>
  </si>
  <si>
    <t>Sub-Acute Operating Revenue</t>
  </si>
  <si>
    <t>Misc Patient Operating Revenue</t>
  </si>
  <si>
    <t>Other Operating Total</t>
  </si>
  <si>
    <t>Total Patient Operating Revenue</t>
  </si>
  <si>
    <t>Other Non-Patient Operating Revenue</t>
  </si>
  <si>
    <t>Total Operating Revenue</t>
  </si>
  <si>
    <t>Total Operating Expenses</t>
  </si>
  <si>
    <t>Net Operating Income</t>
  </si>
  <si>
    <t>Non-Operating Revenue</t>
  </si>
  <si>
    <t>Non-Operating Expenses</t>
  </si>
  <si>
    <t>Net Income (Loss)</t>
  </si>
  <si>
    <t>Total</t>
  </si>
  <si>
    <t>Inpatient Billed Charges</t>
  </si>
  <si>
    <t>Inpatient Deductions</t>
  </si>
  <si>
    <t>Other Government</t>
  </si>
  <si>
    <t>Private Pay</t>
  </si>
  <si>
    <t>Charity Care</t>
  </si>
  <si>
    <t>Uninsured Discount</t>
  </si>
  <si>
    <t>Bad Debt</t>
  </si>
  <si>
    <t>Other Contractual Adjustments</t>
  </si>
  <si>
    <t>Outpatient Billed Charges</t>
  </si>
  <si>
    <t>Outpatient Deductions</t>
  </si>
  <si>
    <t>Acute Long Term Care Operating Revenue</t>
  </si>
  <si>
    <t>LTC Billed Charges</t>
  </si>
  <si>
    <t>LTC Deductions</t>
  </si>
  <si>
    <t>Clinic Billed Charges</t>
  </si>
  <si>
    <t>Clinic Deductions</t>
  </si>
  <si>
    <t>Sub-Acute Long Term Care Operating Revenue</t>
  </si>
  <si>
    <t>Sub-Acute Billed Charges</t>
  </si>
  <si>
    <t>Sub-Acute Deductions</t>
  </si>
  <si>
    <t>Operating Expenses</t>
  </si>
  <si>
    <t>Salaries, Wages &amp; Contract Labor</t>
  </si>
  <si>
    <t>Benefits</t>
  </si>
  <si>
    <t>Depreciation and Amortization</t>
  </si>
  <si>
    <t>Home Office Allocation</t>
  </si>
  <si>
    <t>Insurance - General</t>
  </si>
  <si>
    <t>Insurance - Malpractice</t>
  </si>
  <si>
    <t>Interest Expense</t>
  </si>
  <si>
    <t>Marketing and Advertising</t>
  </si>
  <si>
    <t>Medical Professional Fees</t>
  </si>
  <si>
    <t>Other Professional Fees</t>
  </si>
  <si>
    <t>Medical Supplies</t>
  </si>
  <si>
    <t>General Supplies</t>
  </si>
  <si>
    <t>Purchased Services - Medical</t>
  </si>
  <si>
    <t>Purchased Services - Non Medical</t>
  </si>
  <si>
    <t>Rental and Lease Expense</t>
  </si>
  <si>
    <t>Repairs and Maintenance</t>
  </si>
  <si>
    <t>Taxes, Licenses, and Permits</t>
  </si>
  <si>
    <t>Hospital Tax Payments/Transfers</t>
  </si>
  <si>
    <t>Utilities</t>
  </si>
  <si>
    <t>Other Operating Expenses</t>
  </si>
  <si>
    <t>Non-Operating Revenue And Expenses</t>
  </si>
  <si>
    <t>MOB and Other Rentals</t>
  </si>
  <si>
    <t>Interest / Investment Income</t>
  </si>
  <si>
    <t>Joint Venture &amp; Minority Interest</t>
  </si>
  <si>
    <t>Gain on Sale of Assets</t>
  </si>
  <si>
    <t>Other Non-Operating Revenue</t>
  </si>
  <si>
    <t>Unrestricted gifts, bequests, endowment</t>
  </si>
  <si>
    <t>Interest &amp; Investment Loss</t>
  </si>
  <si>
    <t>Loss on Sale of Capital Assets</t>
  </si>
  <si>
    <t>Other Non-Operating Expenses</t>
  </si>
  <si>
    <t>Assets and Liabilities Totals</t>
  </si>
  <si>
    <t>Total Assets</t>
  </si>
  <si>
    <t>Liabilities and Fund Balance</t>
  </si>
  <si>
    <t>Current Assets</t>
  </si>
  <si>
    <t>Property, Facilities, and Equipment</t>
  </si>
  <si>
    <t>Intangible Assets</t>
  </si>
  <si>
    <t>Other Property</t>
  </si>
  <si>
    <t>Current Liabilities</t>
  </si>
  <si>
    <t xml:space="preserve">Long Term Liabilities	</t>
  </si>
  <si>
    <t>Total Liabilities</t>
  </si>
  <si>
    <t>Equity Fund Balance</t>
  </si>
  <si>
    <t>Total Liabilities and Fund Balance</t>
  </si>
  <si>
    <t>Patients' Accounts Receivable</t>
  </si>
  <si>
    <t>Cash</t>
  </si>
  <si>
    <t>Marketable Securities</t>
  </si>
  <si>
    <t>Inventory</t>
  </si>
  <si>
    <t>Prepaid Expenses</t>
  </si>
  <si>
    <t>Due From Affiliated Organizations</t>
  </si>
  <si>
    <t>Other Current Assets</t>
  </si>
  <si>
    <t>Gross Accounts Receivable (A)</t>
  </si>
  <si>
    <t>(All Allowances) (B)</t>
  </si>
  <si>
    <t>Net Receivables (A - B)</t>
  </si>
  <si>
    <t>Total Current Assets</t>
  </si>
  <si>
    <t>Property</t>
  </si>
  <si>
    <t>Land Improvements</t>
  </si>
  <si>
    <t>Building</t>
  </si>
  <si>
    <t>Equipment</t>
  </si>
  <si>
    <t>Leasehold Improvements</t>
  </si>
  <si>
    <t>Land</t>
  </si>
  <si>
    <t>Construction in Progress</t>
  </si>
  <si>
    <t>Land Improvements (K)</t>
  </si>
  <si>
    <t>Accumulated Depreciation (L)</t>
  </si>
  <si>
    <t>Net Landhold Improvements (K - L)</t>
  </si>
  <si>
    <t>Building (C)</t>
  </si>
  <si>
    <t>Accumulated Depreciation (D)</t>
  </si>
  <si>
    <t>Net Building (C - D)</t>
  </si>
  <si>
    <t>Equipment (E)</t>
  </si>
  <si>
    <t>Accumulated Depreciation (F))</t>
  </si>
  <si>
    <t>Net Equipment (E - F)</t>
  </si>
  <si>
    <t>Leasehold Improvements (G)</t>
  </si>
  <si>
    <t>Accumulated Depreciation (H)</t>
  </si>
  <si>
    <t>Net Leashold Improvements (G - H)</t>
  </si>
  <si>
    <t>Total Property, Facilities, Equipment</t>
  </si>
  <si>
    <t>Intangible and Other Assets</t>
  </si>
  <si>
    <t>Intangible Assets (I)</t>
  </si>
  <si>
    <t>Accumulated Amortization (J)</t>
  </si>
  <si>
    <t>Net Intangible  Assets (I-J)</t>
  </si>
  <si>
    <t>Other Assets</t>
  </si>
  <si>
    <t>Liabilities</t>
  </si>
  <si>
    <t>Long Term Liabilities</t>
  </si>
  <si>
    <t>Total Liabilities And Equity Fund Balance</t>
  </si>
  <si>
    <t>Accounts Payable</t>
  </si>
  <si>
    <t>Accrued Liabilities</t>
  </si>
  <si>
    <t>Current Portion of Long Term Debt</t>
  </si>
  <si>
    <t>Due to Affiliated Organization</t>
  </si>
  <si>
    <t>Other Current Liabilities</t>
  </si>
  <si>
    <t>Total Current Liabilities</t>
  </si>
  <si>
    <t>Long Term Debt</t>
  </si>
  <si>
    <t>Other Long Term Liabilities</t>
  </si>
  <si>
    <t>Total Long Term Liabilities</t>
  </si>
  <si>
    <t>Total Liabilities And Fund Balance</t>
  </si>
  <si>
    <t xml:space="preserve">     Clark County Total</t>
  </si>
  <si>
    <t xml:space="preserve">     Washoe/Carson City Counties Total</t>
  </si>
  <si>
    <t xml:space="preserve">     Rural Counties Total</t>
  </si>
  <si>
    <t>A facility has 30 days after the quarter ends to submit data. The quarter will be marked as delinquent until the data has been submitted.</t>
  </si>
  <si>
    <t>Property, Facilities, and Equipment Assets</t>
  </si>
  <si>
    <t>Medicaid FFS</t>
  </si>
  <si>
    <t>Medicaid MCO</t>
  </si>
  <si>
    <t>Medicare FFS</t>
  </si>
  <si>
    <t>Medicare MCO</t>
  </si>
  <si>
    <t>Commericial Insurance (Health, Auto, Home)</t>
  </si>
  <si>
    <t>This set of financial reports present information about acute care hospitals. The reports include revenue and expenses related to inpatient, outpatient, long-term care, clinic, and sub-acute operations as well as assets and liabilities.</t>
  </si>
  <si>
    <t>Facility Total</t>
  </si>
  <si>
    <t>Nevada State Total</t>
  </si>
  <si>
    <t>This information was gathered and reported as part of a contractual agreement between the Department of Health and Human Services and Comagine Health under the authority granted in Section 449.450-449.530 and 439A.270 of the Nevada Revised Statutes.</t>
  </si>
  <si>
    <t>Clark - Centennial Hills Hospital Medical Center (280)</t>
  </si>
  <si>
    <t>Clark - Dignity Health - St. Rose Dominican Blue Diamond, LLC (435)</t>
  </si>
  <si>
    <t>Clark - Dignity Health - St. Rose Dominican Craig Ranch, LLC (434)</t>
  </si>
  <si>
    <t>Clark - Dignity Health - St. Rose Dominican Sahara, LLC (459)</t>
  </si>
  <si>
    <t>Clark - Dignity Health - St. Rose Dominican West Flamingo, LLC (432)</t>
  </si>
  <si>
    <t>Clark - Henderson Hospital (388)</t>
  </si>
  <si>
    <t>Clark - MountainView Hospital (33)</t>
  </si>
  <si>
    <t>Clark - North Vista Hospital (30)</t>
  </si>
  <si>
    <t>Clark - Southern Hills Hospital and Medical Center (237)</t>
  </si>
  <si>
    <t>Clark - Spring Valley Hospital Medical Center (41)</t>
  </si>
  <si>
    <t>Clark - St. Rose Dominican Hospitals - Rose de Lima Campus (38)</t>
  </si>
  <si>
    <t>Clark - St. Rose Dominican Hospitals - San Martin Campus (269)</t>
  </si>
  <si>
    <t>Clark - St. Rose Dominican Hospitals - Siena Campus (39)</t>
  </si>
  <si>
    <t>Clark - Summerlin Hospital Medical Center (42)</t>
  </si>
  <si>
    <t>Clark - University Medical Center of Southern Nevada (96)</t>
  </si>
  <si>
    <t>Clark - Sunrise Hospital and Medical Center (95)</t>
  </si>
  <si>
    <t>Clark - Valley Hospital Medical Center (97)</t>
  </si>
  <si>
    <t>Washoe/Carson City - Carson Tahoe Regional Medical Center (25)</t>
  </si>
  <si>
    <t>Washoe/Carson City - Northern Nevada Medical Center (35)</t>
  </si>
  <si>
    <t>Washoe/Carson City - Northern Nevada Sierra Medical Center (589)</t>
  </si>
  <si>
    <t>Washoe/Carson City - Renown Regional Medical Center (98)</t>
  </si>
  <si>
    <t>Washoe/Carson City - Renown South Meadows Medical Center (186)</t>
  </si>
  <si>
    <t>Washoe/Carson City - Saint Mary's Regional Medical Center (94)</t>
  </si>
  <si>
    <t>Rural - Banner Churchill Community Hospital (26)</t>
  </si>
  <si>
    <t>Rural - Battle Mountain General Hospital (23)</t>
  </si>
  <si>
    <t>Rural - Boulder City Hospital (24)</t>
  </si>
  <si>
    <t>Rural - Carson Valley Medical Center (235)</t>
  </si>
  <si>
    <t>Rural - Desert View Hospital (286)</t>
  </si>
  <si>
    <t>Rural - Grover C Dils Medical Center (27)</t>
  </si>
  <si>
    <t>Rural - Humboldt General Hospital (28)</t>
  </si>
  <si>
    <t>Rural - Incline Village Community Hospital (29)</t>
  </si>
  <si>
    <t>Rural - Mesa View Regional Hospital (31)</t>
  </si>
  <si>
    <t>Rural - Mount Grant General Hospital (32)</t>
  </si>
  <si>
    <t>Rural - Northeastern Nevada Regional Hospital (34)</t>
  </si>
  <si>
    <t>Rural - Pershing General Hospital (37)</t>
  </si>
  <si>
    <t>Rural - South Lyon Medical Center (40)</t>
  </si>
  <si>
    <t>Rural - William Bee Ririe Hospital (43)</t>
  </si>
  <si>
    <t>Acute Hospitals Financial Reports: First Quarter 2025</t>
  </si>
  <si>
    <t>First Quarter 2025</t>
  </si>
  <si>
    <t>Second Quarter 2025</t>
  </si>
  <si>
    <t>Third Quarter 2025</t>
  </si>
  <si>
    <t>Fourth Quarter 2025</t>
  </si>
  <si>
    <t>Produced on July 9, 2025</t>
  </si>
  <si>
    <t>Includes data loaded through July 8, 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</si>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</sst>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rgb="FF000000"/>
      <name val="Calibri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4"/>
      <color rgb="FF2F5496"/>
      <name val="Arial"/>
      <family val="2"/>
    </font>
    <font>
      <sz val="14"/>
      <color rgb="FF2F5496"/>
      <name val="Calibri"/>
      <family val="2"/>
    </font>
    <font>
      <sz val="11"/>
      <color rgb="FF2F5496"/>
      <name val="Calibri"/>
      <family val="2"/>
    </font>
    <font>
      <b/>
      <sz val="11"/>
      <color rgb="FF2F5496"/>
      <name val="Arial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b/>
      <i/>
      <sz val="10"/>
      <color rgb="FF2F5496"/>
      <name val="Arial"/>
      <family val="2"/>
    </font>
    <font>
      <i/>
      <sz val="10"/>
      <color rgb="FF000000"/>
      <name val="Arial"/>
      <family val="2"/>
    </font>
    <font>
      <sz val="11"/>
      <color rgb="FF525252"/>
      <name val="Arial"/>
      <family val="2"/>
    </font>
    <font>
      <i/>
      <sz val="11"/>
      <color rgb="FF000000"/>
      <name val="Arial"/>
      <family val="2"/>
    </font>
    <font>
      <b/>
      <sz val="12"/>
      <color rgb="FF2F5496"/>
      <name val="Arial"/>
      <family val="2"/>
    </font>
    <font>
      <i/>
      <sz val="10"/>
      <color rgb="FF2F5496"/>
      <name val="Arial"/>
      <family val="2"/>
    </font>
    <font>
      <sz val="8"/>
      <name val="Calibri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D617D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8" fontId="8" fillId="2" borderId="1" xfId="0" applyNumberFormat="1" applyFont="1" applyFill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8" fontId="1" fillId="0" borderId="4" xfId="0" applyNumberFormat="1" applyFont="1" applyBorder="1" applyAlignment="1">
      <alignment horizontal="right"/>
    </xf>
    <xf numFmtId="8" fontId="3" fillId="0" borderId="4" xfId="0" applyNumberFormat="1" applyFont="1" applyBorder="1" applyAlignment="1">
      <alignment horizontal="right"/>
    </xf>
    <xf numFmtId="8" fontId="1" fillId="0" borderId="5" xfId="0" applyNumberFormat="1" applyFont="1" applyBorder="1" applyAlignment="1">
      <alignment horizontal="right"/>
    </xf>
    <xf numFmtId="8" fontId="8" fillId="2" borderId="8" xfId="0" applyNumberFormat="1" applyFont="1" applyFill="1" applyBorder="1" applyAlignment="1">
      <alignment horizontal="center" vertical="center" wrapText="1"/>
    </xf>
    <xf numFmtId="8" fontId="8" fillId="2" borderId="9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Border="1" applyAlignment="1">
      <alignment horizontal="right"/>
    </xf>
    <xf numFmtId="8" fontId="1" fillId="0" borderId="11" xfId="0" applyNumberFormat="1" applyFont="1" applyBorder="1" applyAlignment="1">
      <alignment horizontal="right"/>
    </xf>
    <xf numFmtId="8" fontId="3" fillId="0" borderId="10" xfId="0" applyNumberFormat="1" applyFont="1" applyBorder="1" applyAlignment="1">
      <alignment horizontal="right"/>
    </xf>
    <xf numFmtId="8" fontId="3" fillId="0" borderId="11" xfId="0" applyNumberFormat="1" applyFont="1" applyBorder="1" applyAlignment="1">
      <alignment horizontal="right"/>
    </xf>
    <xf numFmtId="8" fontId="1" fillId="0" borderId="12" xfId="0" applyNumberFormat="1" applyFont="1" applyBorder="1" applyAlignment="1">
      <alignment horizontal="right"/>
    </xf>
    <xf numFmtId="8" fontId="1" fillId="0" borderId="13" xfId="0" applyNumberFormat="1" applyFont="1" applyBorder="1" applyAlignment="1">
      <alignment horizontal="right"/>
    </xf>
    <xf numFmtId="8" fontId="1" fillId="0" borderId="17" xfId="0" applyNumberFormat="1" applyFont="1" applyBorder="1" applyAlignment="1">
      <alignment horizontal="right"/>
    </xf>
    <xf numFmtId="8" fontId="3" fillId="0" borderId="17" xfId="0" applyNumberFormat="1" applyFont="1" applyBorder="1" applyAlignment="1">
      <alignment horizontal="right"/>
    </xf>
    <xf numFmtId="8" fontId="1" fillId="0" borderId="18" xfId="0" applyNumberFormat="1" applyFont="1" applyBorder="1" applyAlignment="1">
      <alignment horizontal="right"/>
    </xf>
    <xf numFmtId="8" fontId="1" fillId="0" borderId="21" xfId="0" applyNumberFormat="1" applyFont="1" applyBorder="1" applyAlignment="1">
      <alignment horizontal="right"/>
    </xf>
    <xf numFmtId="0" fontId="1" fillId="0" borderId="4" xfId="0" applyFont="1" applyBorder="1" applyAlignment="1">
      <alignment horizontal="left" vertical="center"/>
    </xf>
    <xf numFmtId="0" fontId="1" fillId="0" borderId="4" xfId="0" quotePrefix="1" applyFont="1" applyBorder="1" applyAlignment="1">
      <alignment horizontal="left" vertical="center"/>
    </xf>
    <xf numFmtId="0" fontId="2" fillId="0" borderId="4" xfId="0" applyFont="1" applyBorder="1"/>
    <xf numFmtId="0" fontId="3" fillId="0" borderId="4" xfId="0" applyFont="1" applyBorder="1" applyAlignment="1">
      <alignment horizontal="right"/>
    </xf>
    <xf numFmtId="0" fontId="1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8" fontId="8" fillId="2" borderId="22" xfId="0" applyNumberFormat="1" applyFont="1" applyFill="1" applyBorder="1" applyAlignment="1">
      <alignment horizontal="center" vertical="center" wrapText="1"/>
    </xf>
    <xf numFmtId="8" fontId="8" fillId="2" borderId="26" xfId="0" applyNumberFormat="1" applyFont="1" applyFill="1" applyBorder="1" applyAlignment="1">
      <alignment horizontal="center" vertical="center" wrapText="1"/>
    </xf>
    <xf numFmtId="8" fontId="8" fillId="2" borderId="27" xfId="0" applyNumberFormat="1" applyFont="1" applyFill="1" applyBorder="1" applyAlignment="1">
      <alignment horizontal="center" vertical="center" wrapText="1"/>
    </xf>
    <xf numFmtId="8" fontId="2" fillId="0" borderId="10" xfId="0" applyNumberFormat="1" applyFont="1" applyBorder="1" applyAlignment="1">
      <alignment horizontal="right"/>
    </xf>
    <xf numFmtId="8" fontId="2" fillId="0" borderId="2" xfId="0" applyNumberFormat="1" applyFont="1" applyBorder="1" applyAlignment="1">
      <alignment horizontal="right"/>
    </xf>
    <xf numFmtId="8" fontId="2" fillId="0" borderId="11" xfId="0" applyNumberFormat="1" applyFont="1" applyBorder="1" applyAlignment="1">
      <alignment horizontal="right"/>
    </xf>
    <xf numFmtId="8" fontId="2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8" fontId="2" fillId="0" borderId="0" xfId="0" applyNumberFormat="1" applyFont="1" applyAlignment="1">
      <alignment horizontal="right"/>
    </xf>
    <xf numFmtId="8" fontId="6" fillId="0" borderId="0" xfId="0" applyNumberFormat="1" applyFont="1" applyAlignment="1">
      <alignment horizontal="right"/>
    </xf>
    <xf numFmtId="8" fontId="2" fillId="0" borderId="17" xfId="0" applyNumberFormat="1" applyFont="1" applyBorder="1" applyAlignment="1">
      <alignment horizontal="right"/>
    </xf>
    <xf numFmtId="8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8" fontId="17" fillId="0" borderId="2" xfId="0" applyNumberFormat="1" applyFont="1" applyBorder="1" applyAlignment="1">
      <alignment horizontal="right"/>
    </xf>
    <xf numFmtId="8" fontId="8" fillId="2" borderId="3" xfId="0" applyNumberFormat="1" applyFont="1" applyFill="1" applyBorder="1" applyAlignment="1">
      <alignment horizontal="center" vertical="center" wrapText="1"/>
    </xf>
    <xf numFmtId="8" fontId="8" fillId="2" borderId="4" xfId="0" applyNumberFormat="1" applyFont="1" applyFill="1" applyBorder="1" applyAlignment="1">
      <alignment horizontal="center" vertical="center" wrapText="1"/>
    </xf>
    <xf numFmtId="8" fontId="8" fillId="2" borderId="6" xfId="0" applyNumberFormat="1" applyFont="1" applyFill="1" applyBorder="1" applyAlignment="1">
      <alignment horizontal="center" vertical="center" wrapText="1"/>
    </xf>
    <xf numFmtId="8" fontId="9" fillId="2" borderId="20" xfId="0" applyNumberFormat="1" applyFont="1" applyFill="1" applyBorder="1" applyAlignment="1">
      <alignment horizontal="center"/>
    </xf>
    <xf numFmtId="8" fontId="9" fillId="2" borderId="7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8" fontId="8" fillId="2" borderId="19" xfId="0" applyNumberFormat="1" applyFont="1" applyFill="1" applyBorder="1" applyAlignment="1">
      <alignment horizontal="center" vertical="center" wrapText="1"/>
    </xf>
    <xf numFmtId="8" fontId="8" fillId="2" borderId="16" xfId="0" applyNumberFormat="1" applyFont="1" applyFill="1" applyBorder="1" applyAlignment="1">
      <alignment horizontal="center" vertical="center" wrapText="1"/>
    </xf>
    <xf numFmtId="8" fontId="8" fillId="2" borderId="14" xfId="0" applyNumberFormat="1" applyFont="1" applyFill="1" applyBorder="1" applyAlignment="1">
      <alignment horizontal="center" vertical="center" wrapText="1"/>
    </xf>
    <xf numFmtId="8" fontId="8" fillId="2" borderId="15" xfId="0" applyNumberFormat="1" applyFont="1" applyFill="1" applyBorder="1" applyAlignment="1">
      <alignment horizontal="center" vertical="center" wrapText="1"/>
    </xf>
    <xf numFmtId="8" fontId="9" fillId="2" borderId="24" xfId="0" applyNumberFormat="1" applyFont="1" applyFill="1" applyBorder="1" applyAlignment="1">
      <alignment horizontal="center"/>
    </xf>
    <xf numFmtId="8" fontId="9" fillId="2" borderId="25" xfId="0" applyNumberFormat="1" applyFont="1" applyFill="1" applyBorder="1" applyAlignment="1">
      <alignment horizontal="center"/>
    </xf>
    <xf numFmtId="8" fontId="8" fillId="2" borderId="28" xfId="0" applyNumberFormat="1" applyFont="1" applyFill="1" applyBorder="1" applyAlignment="1">
      <alignment horizontal="center" vertical="center" wrapText="1"/>
    </xf>
    <xf numFmtId="8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8" fontId="8" fillId="2" borderId="5" xfId="0" applyNumberFormat="1" applyFont="1" applyFill="1" applyBorder="1" applyAlignment="1">
      <alignment horizontal="center" vertical="center" wrapText="1"/>
    </xf>
    <xf numFmtId="8" fontId="8" fillId="2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9"/>
  <colors>
    <mruColors>
      <color rgb="FFC00000"/>
      <color rgb="FF2D617D"/>
      <color rgb="FF2F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4942857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63D65FE5-9279-482B-B24B-3E7F7F103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46D89B42-0B8C-416D-A534-816A3E81F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764BCC9F-1FB9-48DB-BF2D-9DBF8BB94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8AEE3D99-E142-44A9-91ED-5C7C29DEF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51FAD614-E975-46DF-9AA6-8545170FA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BFCBA2FF-41DA-48A6-82E5-CE30BABC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3" name="Picture 2" descr="Comagine Health, NVDHHS and NV Seal">
          <a:extLst>
            <a:ext uri="{FF2B5EF4-FFF2-40B4-BE49-F238E27FC236}">
              <a16:creationId xmlns:a16="http://schemas.microsoft.com/office/drawing/2014/main" id="{665A01E4-A2E5-EC82-7980-33915429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473AF106-EDB4-4260-A739-A850C4F05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7AA59887-D82C-4FD7-A0DD-09C8290FF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3678368E-FE97-46A5-B33C-11AC0FB24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1FDD6DF9-A230-44DD-844A-09EDFC9DF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0849FAEA-1F64-45FB-98DF-F6AD91E14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C620A839-F5C2-4784-9635-A393DA086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961407</xdr:colOff>
      <xdr:row>4</xdr:row>
      <xdr:rowOff>57048</xdr:rowOff>
    </xdr:to>
    <xdr:pic>
      <xdr:nvPicPr>
        <xdr:cNvPr id="2" name="Picture 1" descr="Comagine Health, NVDHHS and NV Seal">
          <a:extLst>
            <a:ext uri="{FF2B5EF4-FFF2-40B4-BE49-F238E27FC236}">
              <a16:creationId xmlns:a16="http://schemas.microsoft.com/office/drawing/2014/main" id="{ABBD3A3B-5BB2-4DCA-818E-D210D406C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942857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31"/>
  <sheetViews>
    <sheetView showGridLines="0" tabSelected="1" workbookViewId="0"/>
  </sheetViews>
  <sheetFormatPr defaultRowHeight="15" x14ac:dyDescent="0.25"/>
  <cols>
    <col min="1" max="1" width="249.42578125" bestFit="1" customWidth="1"/>
  </cols>
  <sheetData>
    <row r="7" spans="1:1" ht="18" x14ac:dyDescent="0.25">
      <c r="A7" s="2" t="s">
        <v>0</v>
      </c>
    </row>
    <row r="8" spans="1:1" ht="15.75" x14ac:dyDescent="0.25">
      <c r="A8" s="41" t="s">
        <v>197</v>
      </c>
    </row>
    <row r="9" spans="1:1" x14ac:dyDescent="0.25">
      <c r="A9" s="43" t="s">
        <v>202</v>
      </c>
    </row>
    <row r="10" spans="1:1" x14ac:dyDescent="0.25">
      <c r="A10" s="43" t="s">
        <v>203</v>
      </c>
    </row>
    <row r="11" spans="1:1" x14ac:dyDescent="0.25">
      <c r="A11" s="36"/>
    </row>
    <row r="12" spans="1:1" s="1" customFormat="1" x14ac:dyDescent="0.25">
      <c r="A12" s="37" t="s">
        <v>156</v>
      </c>
    </row>
    <row r="13" spans="1:1" s="1" customFormat="1" x14ac:dyDescent="0.25">
      <c r="A13" s="38"/>
    </row>
    <row r="14" spans="1:1" s="1" customFormat="1" x14ac:dyDescent="0.25">
      <c r="A14" s="37" t="s">
        <v>159</v>
      </c>
    </row>
    <row r="15" spans="1:1" s="1" customFormat="1" x14ac:dyDescent="0.25">
      <c r="A15" s="38"/>
    </row>
    <row r="16" spans="1:1" s="1" customFormat="1" x14ac:dyDescent="0.25">
      <c r="A16" s="39" t="s">
        <v>1</v>
      </c>
    </row>
    <row r="17" spans="1:1" s="1" customFormat="1" x14ac:dyDescent="0.25">
      <c r="A17" s="40" t="s">
        <v>2</v>
      </c>
    </row>
    <row r="18" spans="1:1" s="1" customFormat="1" x14ac:dyDescent="0.25">
      <c r="A18" s="40" t="s">
        <v>3</v>
      </c>
    </row>
    <row r="19" spans="1:1" s="1" customFormat="1" x14ac:dyDescent="0.25">
      <c r="A19" s="40" t="s">
        <v>4</v>
      </c>
    </row>
    <row r="20" spans="1:1" s="1" customFormat="1" x14ac:dyDescent="0.25">
      <c r="A20" s="40" t="s">
        <v>5</v>
      </c>
    </row>
    <row r="21" spans="1:1" s="1" customFormat="1" x14ac:dyDescent="0.25">
      <c r="A21" s="40" t="s">
        <v>6</v>
      </c>
    </row>
    <row r="22" spans="1:1" s="1" customFormat="1" x14ac:dyDescent="0.25">
      <c r="A22" s="40" t="s">
        <v>7</v>
      </c>
    </row>
    <row r="23" spans="1:1" s="1" customFormat="1" x14ac:dyDescent="0.25">
      <c r="A23" s="40" t="s">
        <v>8</v>
      </c>
    </row>
    <row r="24" spans="1:1" s="1" customFormat="1" x14ac:dyDescent="0.25">
      <c r="A24" s="40" t="s">
        <v>9</v>
      </c>
    </row>
    <row r="25" spans="1:1" s="1" customFormat="1" x14ac:dyDescent="0.25"/>
    <row r="26" spans="1:1" s="1" customFormat="1" x14ac:dyDescent="0.25">
      <c r="A26" s="39" t="s">
        <v>10</v>
      </c>
    </row>
    <row r="27" spans="1:1" s="1" customFormat="1" x14ac:dyDescent="0.25">
      <c r="A27" s="40" t="s">
        <v>11</v>
      </c>
    </row>
    <row r="28" spans="1:1" s="1" customFormat="1" x14ac:dyDescent="0.25">
      <c r="A28" s="40" t="s">
        <v>12</v>
      </c>
    </row>
    <row r="29" spans="1:1" s="1" customFormat="1" x14ac:dyDescent="0.25">
      <c r="A29" s="40" t="s">
        <v>13</v>
      </c>
    </row>
    <row r="30" spans="1:1" s="1" customFormat="1" x14ac:dyDescent="0.25">
      <c r="A30" s="40" t="s">
        <v>14</v>
      </c>
    </row>
    <row r="31" spans="1:1" s="1" customFormat="1" x14ac:dyDescent="0.25">
      <c r="A31" s="40" t="s">
        <v>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K277"/>
  <sheetViews>
    <sheetView showGridLines="0" workbookViewId="0"/>
  </sheetViews>
  <sheetFormatPr defaultRowHeight="15" x14ac:dyDescent="0.25"/>
  <cols>
    <col min="1" max="1" width="40.5703125" style="1" bestFit="1" customWidth="1"/>
    <col min="2" max="2" width="19.140625" style="44" customWidth="1"/>
    <col min="3" max="3" width="20.28515625" style="44" bestFit="1" customWidth="1"/>
    <col min="4" max="5" width="19.140625" style="44" customWidth="1"/>
    <col min="6" max="6" width="20.28515625" style="44" bestFit="1" customWidth="1"/>
    <col min="7" max="9" width="19.85546875" style="44" bestFit="1" customWidth="1"/>
    <col min="10" max="11" width="20.28515625" style="44" bestFit="1" customWidth="1"/>
    <col min="12" max="16384" width="9.140625" style="1"/>
  </cols>
  <sheetData>
    <row r="6" spans="1:11" ht="18" x14ac:dyDescent="0.25">
      <c r="A6" s="2" t="str">
        <f>Contents!A7</f>
        <v>Nevada Healthcare Quarterly Reports</v>
      </c>
    </row>
    <row r="7" spans="1:11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</row>
    <row r="8" spans="1:11" ht="18.75" x14ac:dyDescent="0.3">
      <c r="A8" s="42" t="s">
        <v>85</v>
      </c>
      <c r="B8" s="47"/>
      <c r="C8" s="45"/>
      <c r="D8" s="45"/>
      <c r="E8" s="45"/>
      <c r="F8" s="45"/>
      <c r="G8" s="45"/>
    </row>
    <row r="9" spans="1:11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</row>
    <row r="10" spans="1:11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</row>
    <row r="11" spans="1:11" x14ac:dyDescent="0.25">
      <c r="A11" s="3"/>
      <c r="B11" s="45"/>
      <c r="C11" s="45"/>
      <c r="D11" s="45"/>
      <c r="E11" s="45"/>
      <c r="F11" s="45"/>
      <c r="G11" s="45"/>
    </row>
    <row r="12" spans="1:11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</row>
    <row r="13" spans="1:11" s="48" customFormat="1" x14ac:dyDescent="0.25">
      <c r="A13" s="55" t="s">
        <v>19</v>
      </c>
      <c r="B13" s="52" t="s">
        <v>86</v>
      </c>
      <c r="C13" s="53"/>
      <c r="D13" s="53"/>
      <c r="E13" s="53"/>
      <c r="F13" s="62"/>
      <c r="G13" s="63" t="s">
        <v>87</v>
      </c>
      <c r="H13" s="64"/>
      <c r="I13" s="64"/>
      <c r="J13" s="64"/>
      <c r="K13" s="57"/>
    </row>
    <row r="14" spans="1:11" s="48" customFormat="1" ht="42" customHeight="1" thickBot="1" x14ac:dyDescent="0.3">
      <c r="A14" s="65"/>
      <c r="B14" s="10" t="s">
        <v>88</v>
      </c>
      <c r="C14" s="4" t="s">
        <v>89</v>
      </c>
      <c r="D14" s="4" t="s">
        <v>90</v>
      </c>
      <c r="E14" s="4" t="s">
        <v>91</v>
      </c>
      <c r="F14" s="11" t="s">
        <v>35</v>
      </c>
      <c r="G14" s="10" t="s">
        <v>92</v>
      </c>
      <c r="H14" s="4" t="s">
        <v>93</v>
      </c>
      <c r="I14" s="4" t="s">
        <v>94</v>
      </c>
      <c r="J14" s="4" t="s">
        <v>95</v>
      </c>
      <c r="K14" s="11" t="s">
        <v>96</v>
      </c>
    </row>
    <row r="15" spans="1:11" x14ac:dyDescent="0.25">
      <c r="A15" s="22" t="s">
        <v>158</v>
      </c>
      <c r="B15" s="12">
        <f>SUM(B16:B18)</f>
        <v>1470546258.73</v>
      </c>
      <c r="C15" s="5">
        <f t="shared" ref="C15:K15" si="0">SUM(C16:C18)</f>
        <v>3795855156.1900001</v>
      </c>
      <c r="D15" s="5">
        <f t="shared" si="0"/>
        <v>180549129.75999999</v>
      </c>
      <c r="E15" s="5">
        <f t="shared" si="0"/>
        <v>207735239.05999997</v>
      </c>
      <c r="F15" s="13">
        <f t="shared" si="0"/>
        <v>7125154390.0900002</v>
      </c>
      <c r="G15" s="12">
        <f t="shared" si="0"/>
        <v>-1229355434.29</v>
      </c>
      <c r="H15" s="5">
        <f t="shared" si="0"/>
        <v>2214607842.0600004</v>
      </c>
      <c r="I15" s="5">
        <f t="shared" si="0"/>
        <v>1002143491.6899998</v>
      </c>
      <c r="J15" s="5">
        <f t="shared" si="0"/>
        <v>6124874691.2700005</v>
      </c>
      <c r="K15" s="13">
        <f t="shared" si="0"/>
        <v>7125330731.8500004</v>
      </c>
    </row>
    <row r="16" spans="1:11" x14ac:dyDescent="0.25">
      <c r="A16" s="23" t="s">
        <v>146</v>
      </c>
      <c r="B16" s="12">
        <f>B25+B32+B39+B46+B53+B60+B67+B74+B81+B88+B95+B102+B109+B116+B123+B130+B137</f>
        <v>662962349.9000001</v>
      </c>
      <c r="C16" s="5">
        <f t="shared" ref="C16:K16" si="1">C25+C32+C39+C46+C53+C60+C67+C74+C81+C88+C95+C102+C109+C116+C123+C130+C137</f>
        <v>2381130417.4200001</v>
      </c>
      <c r="D16" s="5">
        <f t="shared" si="1"/>
        <v>81285361.399999991</v>
      </c>
      <c r="E16" s="5">
        <f t="shared" si="1"/>
        <v>140106934.21999997</v>
      </c>
      <c r="F16" s="13">
        <f t="shared" si="1"/>
        <v>4326375258.1000004</v>
      </c>
      <c r="G16" s="12">
        <f t="shared" si="1"/>
        <v>-1744778069.97</v>
      </c>
      <c r="H16" s="5">
        <f t="shared" si="1"/>
        <v>1536547895</v>
      </c>
      <c r="I16" s="5">
        <f t="shared" si="1"/>
        <v>-190459302.67000002</v>
      </c>
      <c r="J16" s="5">
        <f t="shared" si="1"/>
        <v>4516834562.2000008</v>
      </c>
      <c r="K16" s="13">
        <f t="shared" si="1"/>
        <v>4326375260.1000004</v>
      </c>
    </row>
    <row r="17" spans="1:11" x14ac:dyDescent="0.25">
      <c r="A17" s="23" t="s">
        <v>147</v>
      </c>
      <c r="B17" s="12">
        <f>B144+B151+B158+B165+B172+B179</f>
        <v>524437507.22000003</v>
      </c>
      <c r="C17" s="5">
        <f t="shared" ref="C17:K17" si="2">C144+C151+C158+C165+C172+C179</f>
        <v>1134901867.1900001</v>
      </c>
      <c r="D17" s="5">
        <f t="shared" si="2"/>
        <v>6247916.46</v>
      </c>
      <c r="E17" s="5">
        <f t="shared" si="2"/>
        <v>30369708.25</v>
      </c>
      <c r="F17" s="13">
        <f t="shared" si="2"/>
        <v>2021178310.79</v>
      </c>
      <c r="G17" s="12">
        <f t="shared" si="2"/>
        <v>420296847.30000001</v>
      </c>
      <c r="H17" s="5">
        <f t="shared" si="2"/>
        <v>999174553.79999995</v>
      </c>
      <c r="I17" s="5">
        <f t="shared" si="2"/>
        <v>1419471401.0999999</v>
      </c>
      <c r="J17" s="5">
        <f t="shared" si="2"/>
        <v>601706912.70000005</v>
      </c>
      <c r="K17" s="13">
        <f t="shared" si="2"/>
        <v>2021178313.79</v>
      </c>
    </row>
    <row r="18" spans="1:11" x14ac:dyDescent="0.25">
      <c r="A18" s="23" t="s">
        <v>148</v>
      </c>
      <c r="B18" s="12">
        <f>B186+B193+B200+B207+B214+B221+B228+B235+B242+B249+B256+B263+B270+B277</f>
        <v>283146401.61000001</v>
      </c>
      <c r="C18" s="5">
        <f t="shared" ref="C18:K18" si="3">C186+C193+C200+C207+C214+C221+C228+C235+C242+C249+C256+C263+C270+C277</f>
        <v>279822871.58000004</v>
      </c>
      <c r="D18" s="5">
        <f t="shared" si="3"/>
        <v>93015851.900000006</v>
      </c>
      <c r="E18" s="5">
        <f t="shared" si="3"/>
        <v>37258596.590000004</v>
      </c>
      <c r="F18" s="13">
        <f t="shared" si="3"/>
        <v>777600821.20000005</v>
      </c>
      <c r="G18" s="12">
        <f t="shared" si="3"/>
        <v>95125788.379999995</v>
      </c>
      <c r="H18" s="5">
        <f t="shared" si="3"/>
        <v>-321114606.74000001</v>
      </c>
      <c r="I18" s="5">
        <f t="shared" si="3"/>
        <v>-226868606.73999998</v>
      </c>
      <c r="J18" s="5">
        <f t="shared" si="3"/>
        <v>1006333216.37</v>
      </c>
      <c r="K18" s="13">
        <f t="shared" si="3"/>
        <v>777777157.96000004</v>
      </c>
    </row>
    <row r="19" spans="1:11" x14ac:dyDescent="0.25">
      <c r="A19" s="24"/>
      <c r="B19" s="32"/>
      <c r="C19" s="33"/>
      <c r="D19" s="33"/>
      <c r="E19" s="33"/>
      <c r="F19" s="34"/>
      <c r="G19" s="32"/>
      <c r="H19" s="33"/>
      <c r="I19" s="33"/>
      <c r="J19" s="33"/>
      <c r="K19" s="34"/>
    </row>
    <row r="20" spans="1:11" x14ac:dyDescent="0.25">
      <c r="A20" s="22" t="s">
        <v>160</v>
      </c>
      <c r="B20" s="32"/>
      <c r="C20" s="33"/>
      <c r="D20" s="33"/>
      <c r="E20" s="33"/>
      <c r="F20" s="34"/>
      <c r="G20" s="32"/>
      <c r="H20" s="33"/>
      <c r="I20" s="33"/>
      <c r="J20" s="33"/>
      <c r="K20" s="34"/>
    </row>
    <row r="21" spans="1:11" x14ac:dyDescent="0.25">
      <c r="A21" s="25" t="s">
        <v>198</v>
      </c>
      <c r="B21" s="14">
        <v>19159403.809999999</v>
      </c>
      <c r="C21" s="6">
        <v>169439093.5</v>
      </c>
      <c r="D21" s="6">
        <v>0</v>
      </c>
      <c r="E21" s="6">
        <v>278977.24</v>
      </c>
      <c r="F21" s="15">
        <v>248907259.19999999</v>
      </c>
      <c r="G21" s="14">
        <v>-195846709.40000001</v>
      </c>
      <c r="H21" s="6">
        <v>0</v>
      </c>
      <c r="I21" s="6">
        <v>-195846709.40000001</v>
      </c>
      <c r="J21" s="6">
        <v>444753968.60000002</v>
      </c>
      <c r="K21" s="15">
        <v>248907259.19999999</v>
      </c>
    </row>
    <row r="22" spans="1:11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15" t="s">
        <v>204</v>
      </c>
      <c r="G22" s="14" t="s">
        <v>204</v>
      </c>
      <c r="H22" s="6" t="s">
        <v>204</v>
      </c>
      <c r="I22" s="6" t="s">
        <v>204</v>
      </c>
      <c r="J22" s="6" t="s">
        <v>204</v>
      </c>
      <c r="K22" s="15" t="s">
        <v>204</v>
      </c>
    </row>
    <row r="23" spans="1:11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15" t="s">
        <v>204</v>
      </c>
      <c r="G23" s="14" t="s">
        <v>204</v>
      </c>
      <c r="H23" s="6" t="s">
        <v>204</v>
      </c>
      <c r="I23" s="6" t="s">
        <v>204</v>
      </c>
      <c r="J23" s="6" t="s">
        <v>204</v>
      </c>
      <c r="K23" s="15" t="s">
        <v>204</v>
      </c>
    </row>
    <row r="24" spans="1:11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15" t="s">
        <v>204</v>
      </c>
      <c r="G24" s="14" t="s">
        <v>204</v>
      </c>
      <c r="H24" s="6" t="s">
        <v>204</v>
      </c>
      <c r="I24" s="6" t="s">
        <v>204</v>
      </c>
      <c r="J24" s="6" t="s">
        <v>204</v>
      </c>
      <c r="K24" s="15" t="s">
        <v>204</v>
      </c>
    </row>
    <row r="25" spans="1:11" x14ac:dyDescent="0.25">
      <c r="A25" s="22" t="s">
        <v>157</v>
      </c>
      <c r="B25" s="12">
        <f t="shared" ref="B25:K25" si="4">SUM(B21:B24)</f>
        <v>19159403.809999999</v>
      </c>
      <c r="C25" s="5">
        <f t="shared" si="4"/>
        <v>169439093.5</v>
      </c>
      <c r="D25" s="5">
        <f t="shared" si="4"/>
        <v>0</v>
      </c>
      <c r="E25" s="5">
        <f t="shared" si="4"/>
        <v>278977.24</v>
      </c>
      <c r="F25" s="13">
        <f t="shared" si="4"/>
        <v>248907259.19999999</v>
      </c>
      <c r="G25" s="12">
        <f t="shared" si="4"/>
        <v>-195846709.40000001</v>
      </c>
      <c r="H25" s="5">
        <f t="shared" si="4"/>
        <v>0</v>
      </c>
      <c r="I25" s="5">
        <f t="shared" si="4"/>
        <v>-195846709.40000001</v>
      </c>
      <c r="J25" s="5">
        <f t="shared" si="4"/>
        <v>444753968.60000002</v>
      </c>
      <c r="K25" s="13">
        <f t="shared" si="4"/>
        <v>248907259.19999999</v>
      </c>
    </row>
    <row r="26" spans="1:11" x14ac:dyDescent="0.25">
      <c r="A26" s="24"/>
      <c r="B26" s="32"/>
      <c r="C26" s="33"/>
      <c r="D26" s="33"/>
      <c r="E26" s="33"/>
      <c r="F26" s="34"/>
      <c r="G26" s="32"/>
      <c r="H26" s="33"/>
      <c r="I26" s="33"/>
      <c r="J26" s="33"/>
      <c r="K26" s="34"/>
    </row>
    <row r="27" spans="1:11" x14ac:dyDescent="0.25">
      <c r="A27" s="22" t="s">
        <v>161</v>
      </c>
      <c r="B27" s="32"/>
      <c r="C27" s="33"/>
      <c r="D27" s="33"/>
      <c r="E27" s="33"/>
      <c r="F27" s="34"/>
      <c r="G27" s="32"/>
      <c r="H27" s="33"/>
      <c r="I27" s="33"/>
      <c r="J27" s="33"/>
      <c r="K27" s="34"/>
    </row>
    <row r="28" spans="1:11" x14ac:dyDescent="0.25">
      <c r="A28" s="25" t="s">
        <v>198</v>
      </c>
      <c r="B28" s="14">
        <v>35222798</v>
      </c>
      <c r="C28" s="6">
        <v>635430</v>
      </c>
      <c r="D28" s="6">
        <v>0</v>
      </c>
      <c r="E28" s="6">
        <v>8487450</v>
      </c>
      <c r="F28" s="15">
        <v>46514499</v>
      </c>
      <c r="G28" s="14">
        <v>1923650</v>
      </c>
      <c r="H28" s="6">
        <v>8506392</v>
      </c>
      <c r="I28" s="6">
        <v>10430042</v>
      </c>
      <c r="J28" s="6">
        <v>36084457</v>
      </c>
      <c r="K28" s="15">
        <v>46514499</v>
      </c>
    </row>
    <row r="29" spans="1:11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15" t="s">
        <v>204</v>
      </c>
      <c r="G29" s="14" t="s">
        <v>204</v>
      </c>
      <c r="H29" s="6" t="s">
        <v>204</v>
      </c>
      <c r="I29" s="6" t="s">
        <v>204</v>
      </c>
      <c r="J29" s="6" t="s">
        <v>204</v>
      </c>
      <c r="K29" s="15" t="s">
        <v>204</v>
      </c>
    </row>
    <row r="30" spans="1:11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15" t="s">
        <v>204</v>
      </c>
      <c r="G30" s="14" t="s">
        <v>204</v>
      </c>
      <c r="H30" s="6" t="s">
        <v>204</v>
      </c>
      <c r="I30" s="6" t="s">
        <v>204</v>
      </c>
      <c r="J30" s="6" t="s">
        <v>204</v>
      </c>
      <c r="K30" s="15" t="s">
        <v>204</v>
      </c>
    </row>
    <row r="31" spans="1:11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15" t="s">
        <v>204</v>
      </c>
      <c r="G31" s="14" t="s">
        <v>204</v>
      </c>
      <c r="H31" s="6" t="s">
        <v>204</v>
      </c>
      <c r="I31" s="6" t="s">
        <v>204</v>
      </c>
      <c r="J31" s="6" t="s">
        <v>204</v>
      </c>
      <c r="K31" s="15" t="s">
        <v>204</v>
      </c>
    </row>
    <row r="32" spans="1:11" x14ac:dyDescent="0.25">
      <c r="A32" s="22" t="s">
        <v>157</v>
      </c>
      <c r="B32" s="12">
        <f t="shared" ref="B32:K32" si="5">SUM(B28:B31)</f>
        <v>35222798</v>
      </c>
      <c r="C32" s="5">
        <f t="shared" si="5"/>
        <v>635430</v>
      </c>
      <c r="D32" s="5">
        <f t="shared" si="5"/>
        <v>0</v>
      </c>
      <c r="E32" s="5">
        <f t="shared" si="5"/>
        <v>8487450</v>
      </c>
      <c r="F32" s="13">
        <f t="shared" si="5"/>
        <v>46514499</v>
      </c>
      <c r="G32" s="12">
        <f t="shared" si="5"/>
        <v>1923650</v>
      </c>
      <c r="H32" s="5">
        <f t="shared" si="5"/>
        <v>8506392</v>
      </c>
      <c r="I32" s="5">
        <f t="shared" si="5"/>
        <v>10430042</v>
      </c>
      <c r="J32" s="5">
        <f t="shared" si="5"/>
        <v>36084457</v>
      </c>
      <c r="K32" s="13">
        <f t="shared" si="5"/>
        <v>46514499</v>
      </c>
    </row>
    <row r="33" spans="1:11" x14ac:dyDescent="0.25">
      <c r="A33" s="24"/>
      <c r="B33" s="32"/>
      <c r="C33" s="33"/>
      <c r="D33" s="33"/>
      <c r="E33" s="33"/>
      <c r="F33" s="34"/>
      <c r="G33" s="32"/>
      <c r="H33" s="33"/>
      <c r="I33" s="33"/>
      <c r="J33" s="33"/>
      <c r="K33" s="34"/>
    </row>
    <row r="34" spans="1:11" x14ac:dyDescent="0.25">
      <c r="A34" s="22" t="s">
        <v>162</v>
      </c>
      <c r="B34" s="32"/>
      <c r="C34" s="33"/>
      <c r="D34" s="33"/>
      <c r="E34" s="33"/>
      <c r="F34" s="34"/>
      <c r="G34" s="32"/>
      <c r="H34" s="33"/>
      <c r="I34" s="33"/>
      <c r="J34" s="33"/>
      <c r="K34" s="34"/>
    </row>
    <row r="35" spans="1:11" x14ac:dyDescent="0.25">
      <c r="A35" s="25" t="s">
        <v>198</v>
      </c>
      <c r="B35" s="14">
        <v>52878875</v>
      </c>
      <c r="C35" s="6">
        <v>677301</v>
      </c>
      <c r="D35" s="6">
        <v>0</v>
      </c>
      <c r="E35" s="6">
        <v>11198791</v>
      </c>
      <c r="F35" s="15">
        <v>68434307</v>
      </c>
      <c r="G35" s="14">
        <v>2485382</v>
      </c>
      <c r="H35" s="6">
        <v>11205319</v>
      </c>
      <c r="I35" s="6">
        <v>13690701</v>
      </c>
      <c r="J35" s="6">
        <v>54743606</v>
      </c>
      <c r="K35" s="15">
        <v>68434307</v>
      </c>
    </row>
    <row r="36" spans="1:11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15" t="s">
        <v>204</v>
      </c>
      <c r="G36" s="14" t="s">
        <v>204</v>
      </c>
      <c r="H36" s="6" t="s">
        <v>204</v>
      </c>
      <c r="I36" s="6" t="s">
        <v>204</v>
      </c>
      <c r="J36" s="6" t="s">
        <v>204</v>
      </c>
      <c r="K36" s="15" t="s">
        <v>204</v>
      </c>
    </row>
    <row r="37" spans="1:11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15" t="s">
        <v>204</v>
      </c>
      <c r="G37" s="14" t="s">
        <v>204</v>
      </c>
      <c r="H37" s="6" t="s">
        <v>204</v>
      </c>
      <c r="I37" s="6" t="s">
        <v>204</v>
      </c>
      <c r="J37" s="6" t="s">
        <v>204</v>
      </c>
      <c r="K37" s="15" t="s">
        <v>204</v>
      </c>
    </row>
    <row r="38" spans="1:11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15" t="s">
        <v>204</v>
      </c>
      <c r="G38" s="14" t="s">
        <v>204</v>
      </c>
      <c r="H38" s="6" t="s">
        <v>204</v>
      </c>
      <c r="I38" s="6" t="s">
        <v>204</v>
      </c>
      <c r="J38" s="6" t="s">
        <v>204</v>
      </c>
      <c r="K38" s="15" t="s">
        <v>204</v>
      </c>
    </row>
    <row r="39" spans="1:11" x14ac:dyDescent="0.25">
      <c r="A39" s="22" t="s">
        <v>157</v>
      </c>
      <c r="B39" s="12">
        <f t="shared" ref="B39:K39" si="6">SUM(B35:B38)</f>
        <v>52878875</v>
      </c>
      <c r="C39" s="5">
        <f t="shared" si="6"/>
        <v>677301</v>
      </c>
      <c r="D39" s="5">
        <f t="shared" si="6"/>
        <v>0</v>
      </c>
      <c r="E39" s="5">
        <f t="shared" si="6"/>
        <v>11198791</v>
      </c>
      <c r="F39" s="13">
        <f t="shared" si="6"/>
        <v>68434307</v>
      </c>
      <c r="G39" s="12">
        <f t="shared" si="6"/>
        <v>2485382</v>
      </c>
      <c r="H39" s="5">
        <f t="shared" si="6"/>
        <v>11205319</v>
      </c>
      <c r="I39" s="5">
        <f t="shared" si="6"/>
        <v>13690701</v>
      </c>
      <c r="J39" s="5">
        <f t="shared" si="6"/>
        <v>54743606</v>
      </c>
      <c r="K39" s="13">
        <f t="shared" si="6"/>
        <v>68434307</v>
      </c>
    </row>
    <row r="40" spans="1:11" x14ac:dyDescent="0.25">
      <c r="A40" s="24"/>
      <c r="B40" s="32"/>
      <c r="C40" s="33"/>
      <c r="D40" s="33"/>
      <c r="E40" s="33"/>
      <c r="F40" s="34"/>
      <c r="G40" s="32"/>
      <c r="H40" s="33"/>
      <c r="I40" s="33"/>
      <c r="J40" s="33"/>
      <c r="K40" s="34"/>
    </row>
    <row r="41" spans="1:11" x14ac:dyDescent="0.25">
      <c r="A41" s="22" t="s">
        <v>163</v>
      </c>
      <c r="B41" s="32"/>
      <c r="C41" s="33"/>
      <c r="D41" s="33"/>
      <c r="E41" s="33"/>
      <c r="F41" s="34"/>
      <c r="G41" s="32"/>
      <c r="H41" s="33"/>
      <c r="I41" s="33"/>
      <c r="J41" s="33"/>
      <c r="K41" s="34"/>
    </row>
    <row r="42" spans="1:11" x14ac:dyDescent="0.25">
      <c r="A42" s="25" t="s">
        <v>198</v>
      </c>
      <c r="B42" s="14">
        <v>862864</v>
      </c>
      <c r="C42" s="6">
        <v>695608</v>
      </c>
      <c r="D42" s="6">
        <v>0</v>
      </c>
      <c r="E42" s="6">
        <v>11828252</v>
      </c>
      <c r="F42" s="15">
        <v>15581347</v>
      </c>
      <c r="G42" s="14">
        <v>7093712</v>
      </c>
      <c r="H42" s="6">
        <v>11623732</v>
      </c>
      <c r="I42" s="6">
        <v>18717444</v>
      </c>
      <c r="J42" s="6">
        <v>-3136097</v>
      </c>
      <c r="K42" s="15">
        <v>15581347</v>
      </c>
    </row>
    <row r="43" spans="1:11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15" t="s">
        <v>204</v>
      </c>
      <c r="G43" s="14" t="s">
        <v>204</v>
      </c>
      <c r="H43" s="6" t="s">
        <v>204</v>
      </c>
      <c r="I43" s="6" t="s">
        <v>204</v>
      </c>
      <c r="J43" s="6" t="s">
        <v>204</v>
      </c>
      <c r="K43" s="15" t="s">
        <v>204</v>
      </c>
    </row>
    <row r="44" spans="1:11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15" t="s">
        <v>204</v>
      </c>
      <c r="G44" s="14" t="s">
        <v>204</v>
      </c>
      <c r="H44" s="6" t="s">
        <v>204</v>
      </c>
      <c r="I44" s="6" t="s">
        <v>204</v>
      </c>
      <c r="J44" s="6" t="s">
        <v>204</v>
      </c>
      <c r="K44" s="15" t="s">
        <v>204</v>
      </c>
    </row>
    <row r="45" spans="1:11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15" t="s">
        <v>204</v>
      </c>
      <c r="G45" s="14" t="s">
        <v>204</v>
      </c>
      <c r="H45" s="6" t="s">
        <v>204</v>
      </c>
      <c r="I45" s="6" t="s">
        <v>204</v>
      </c>
      <c r="J45" s="6" t="s">
        <v>204</v>
      </c>
      <c r="K45" s="15" t="s">
        <v>204</v>
      </c>
    </row>
    <row r="46" spans="1:11" x14ac:dyDescent="0.25">
      <c r="A46" s="22" t="s">
        <v>157</v>
      </c>
      <c r="B46" s="12">
        <f t="shared" ref="B46:K46" si="7">SUM(B42:B45)</f>
        <v>862864</v>
      </c>
      <c r="C46" s="5">
        <f t="shared" si="7"/>
        <v>695608</v>
      </c>
      <c r="D46" s="5">
        <f t="shared" si="7"/>
        <v>0</v>
      </c>
      <c r="E46" s="5">
        <f t="shared" si="7"/>
        <v>11828252</v>
      </c>
      <c r="F46" s="13">
        <f t="shared" si="7"/>
        <v>15581347</v>
      </c>
      <c r="G46" s="12">
        <f t="shared" si="7"/>
        <v>7093712</v>
      </c>
      <c r="H46" s="5">
        <f t="shared" si="7"/>
        <v>11623732</v>
      </c>
      <c r="I46" s="5">
        <f t="shared" si="7"/>
        <v>18717444</v>
      </c>
      <c r="J46" s="5">
        <f t="shared" si="7"/>
        <v>-3136097</v>
      </c>
      <c r="K46" s="13">
        <f t="shared" si="7"/>
        <v>15581347</v>
      </c>
    </row>
    <row r="47" spans="1:11" x14ac:dyDescent="0.25">
      <c r="A47" s="24"/>
      <c r="B47" s="32"/>
      <c r="C47" s="33"/>
      <c r="D47" s="33"/>
      <c r="E47" s="33"/>
      <c r="F47" s="34"/>
      <c r="G47" s="32"/>
      <c r="H47" s="33"/>
      <c r="I47" s="33"/>
      <c r="J47" s="33"/>
      <c r="K47" s="34"/>
    </row>
    <row r="48" spans="1:11" x14ac:dyDescent="0.25">
      <c r="A48" s="22" t="s">
        <v>164</v>
      </c>
      <c r="B48" s="32"/>
      <c r="C48" s="33"/>
      <c r="D48" s="33"/>
      <c r="E48" s="33"/>
      <c r="F48" s="34"/>
      <c r="G48" s="32"/>
      <c r="H48" s="33"/>
      <c r="I48" s="33"/>
      <c r="J48" s="33"/>
      <c r="K48" s="34"/>
    </row>
    <row r="49" spans="1:11" x14ac:dyDescent="0.25">
      <c r="A49" s="25" t="s">
        <v>198</v>
      </c>
      <c r="B49" s="14">
        <v>852618</v>
      </c>
      <c r="C49" s="6">
        <v>545147</v>
      </c>
      <c r="D49" s="6">
        <v>0</v>
      </c>
      <c r="E49" s="6">
        <v>10272255</v>
      </c>
      <c r="F49" s="15">
        <v>12789028</v>
      </c>
      <c r="G49" s="14">
        <v>6234970</v>
      </c>
      <c r="H49" s="6">
        <v>10307629</v>
      </c>
      <c r="I49" s="6">
        <v>16542599</v>
      </c>
      <c r="J49" s="6">
        <v>-3753571</v>
      </c>
      <c r="K49" s="15">
        <v>12789028</v>
      </c>
    </row>
    <row r="50" spans="1:11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15" t="s">
        <v>204</v>
      </c>
      <c r="G50" s="14" t="s">
        <v>204</v>
      </c>
      <c r="H50" s="6" t="s">
        <v>204</v>
      </c>
      <c r="I50" s="6" t="s">
        <v>204</v>
      </c>
      <c r="J50" s="6" t="s">
        <v>204</v>
      </c>
      <c r="K50" s="15" t="s">
        <v>204</v>
      </c>
    </row>
    <row r="51" spans="1:11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15" t="s">
        <v>204</v>
      </c>
      <c r="G51" s="14" t="s">
        <v>204</v>
      </c>
      <c r="H51" s="6" t="s">
        <v>204</v>
      </c>
      <c r="I51" s="6" t="s">
        <v>204</v>
      </c>
      <c r="J51" s="6" t="s">
        <v>204</v>
      </c>
      <c r="K51" s="15" t="s">
        <v>204</v>
      </c>
    </row>
    <row r="52" spans="1:11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15" t="s">
        <v>204</v>
      </c>
      <c r="G52" s="14" t="s">
        <v>204</v>
      </c>
      <c r="H52" s="6" t="s">
        <v>204</v>
      </c>
      <c r="I52" s="6" t="s">
        <v>204</v>
      </c>
      <c r="J52" s="6" t="s">
        <v>204</v>
      </c>
      <c r="K52" s="15" t="s">
        <v>204</v>
      </c>
    </row>
    <row r="53" spans="1:11" x14ac:dyDescent="0.25">
      <c r="A53" s="22" t="s">
        <v>157</v>
      </c>
      <c r="B53" s="12">
        <f t="shared" ref="B53:K53" si="8">SUM(B49:B52)</f>
        <v>852618</v>
      </c>
      <c r="C53" s="5">
        <f t="shared" si="8"/>
        <v>545147</v>
      </c>
      <c r="D53" s="5">
        <f t="shared" si="8"/>
        <v>0</v>
      </c>
      <c r="E53" s="5">
        <f t="shared" si="8"/>
        <v>10272255</v>
      </c>
      <c r="F53" s="13">
        <f t="shared" si="8"/>
        <v>12789028</v>
      </c>
      <c r="G53" s="12">
        <f t="shared" si="8"/>
        <v>6234970</v>
      </c>
      <c r="H53" s="5">
        <f t="shared" si="8"/>
        <v>10307629</v>
      </c>
      <c r="I53" s="5">
        <f t="shared" si="8"/>
        <v>16542599</v>
      </c>
      <c r="J53" s="5">
        <f t="shared" si="8"/>
        <v>-3753571</v>
      </c>
      <c r="K53" s="13">
        <f t="shared" si="8"/>
        <v>12789028</v>
      </c>
    </row>
    <row r="54" spans="1:11" x14ac:dyDescent="0.25">
      <c r="A54" s="24"/>
      <c r="B54" s="32"/>
      <c r="C54" s="33"/>
      <c r="D54" s="33"/>
      <c r="E54" s="33"/>
      <c r="F54" s="34"/>
      <c r="G54" s="32"/>
      <c r="H54" s="33"/>
      <c r="I54" s="33"/>
      <c r="J54" s="33"/>
      <c r="K54" s="34"/>
    </row>
    <row r="55" spans="1:11" x14ac:dyDescent="0.25">
      <c r="A55" s="22" t="s">
        <v>165</v>
      </c>
      <c r="B55" s="32"/>
      <c r="C55" s="33"/>
      <c r="D55" s="33"/>
      <c r="E55" s="33"/>
      <c r="F55" s="34"/>
      <c r="G55" s="32"/>
      <c r="H55" s="33"/>
      <c r="I55" s="33"/>
      <c r="J55" s="33"/>
      <c r="K55" s="34"/>
    </row>
    <row r="56" spans="1:11" x14ac:dyDescent="0.25">
      <c r="A56" s="25" t="s">
        <v>198</v>
      </c>
      <c r="B56" s="14">
        <v>22565132.98</v>
      </c>
      <c r="C56" s="6">
        <v>219364683.09999999</v>
      </c>
      <c r="D56" s="6">
        <v>0</v>
      </c>
      <c r="E56" s="6">
        <v>253040.11</v>
      </c>
      <c r="F56" s="15">
        <v>306624885.30000001</v>
      </c>
      <c r="G56" s="14">
        <v>-45093878.020000003</v>
      </c>
      <c r="H56" s="6">
        <v>0</v>
      </c>
      <c r="I56" s="6">
        <v>-45093878.020000003</v>
      </c>
      <c r="J56" s="6">
        <v>351718763.30000001</v>
      </c>
      <c r="K56" s="15">
        <v>306624885.30000001</v>
      </c>
    </row>
    <row r="57" spans="1:11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15" t="s">
        <v>204</v>
      </c>
      <c r="G57" s="14" t="s">
        <v>204</v>
      </c>
      <c r="H57" s="6" t="s">
        <v>204</v>
      </c>
      <c r="I57" s="6" t="s">
        <v>204</v>
      </c>
      <c r="J57" s="6" t="s">
        <v>204</v>
      </c>
      <c r="K57" s="15" t="s">
        <v>204</v>
      </c>
    </row>
    <row r="58" spans="1:11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15" t="s">
        <v>204</v>
      </c>
      <c r="G58" s="14" t="s">
        <v>204</v>
      </c>
      <c r="H58" s="6" t="s">
        <v>204</v>
      </c>
      <c r="I58" s="6" t="s">
        <v>204</v>
      </c>
      <c r="J58" s="6" t="s">
        <v>204</v>
      </c>
      <c r="K58" s="15" t="s">
        <v>204</v>
      </c>
    </row>
    <row r="59" spans="1:11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15" t="s">
        <v>204</v>
      </c>
      <c r="G59" s="14" t="s">
        <v>204</v>
      </c>
      <c r="H59" s="6" t="s">
        <v>204</v>
      </c>
      <c r="I59" s="6" t="s">
        <v>204</v>
      </c>
      <c r="J59" s="6" t="s">
        <v>204</v>
      </c>
      <c r="K59" s="15" t="s">
        <v>204</v>
      </c>
    </row>
    <row r="60" spans="1:11" x14ac:dyDescent="0.25">
      <c r="A60" s="22" t="s">
        <v>157</v>
      </c>
      <c r="B60" s="12">
        <f t="shared" ref="B60:K60" si="9">SUM(B56:B59)</f>
        <v>22565132.98</v>
      </c>
      <c r="C60" s="5">
        <f t="shared" si="9"/>
        <v>219364683.09999999</v>
      </c>
      <c r="D60" s="5">
        <f t="shared" si="9"/>
        <v>0</v>
      </c>
      <c r="E60" s="5">
        <f t="shared" si="9"/>
        <v>253040.11</v>
      </c>
      <c r="F60" s="13">
        <f t="shared" si="9"/>
        <v>306624885.30000001</v>
      </c>
      <c r="G60" s="12">
        <f t="shared" si="9"/>
        <v>-45093878.020000003</v>
      </c>
      <c r="H60" s="5">
        <f t="shared" si="9"/>
        <v>0</v>
      </c>
      <c r="I60" s="5">
        <f t="shared" si="9"/>
        <v>-45093878.020000003</v>
      </c>
      <c r="J60" s="5">
        <f t="shared" si="9"/>
        <v>351718763.30000001</v>
      </c>
      <c r="K60" s="13">
        <f t="shared" si="9"/>
        <v>306624885.30000001</v>
      </c>
    </row>
    <row r="61" spans="1:11" x14ac:dyDescent="0.25">
      <c r="A61" s="24"/>
      <c r="B61" s="32"/>
      <c r="C61" s="33"/>
      <c r="D61" s="33"/>
      <c r="E61" s="33"/>
      <c r="F61" s="34"/>
      <c r="G61" s="32"/>
      <c r="H61" s="33"/>
      <c r="I61" s="33"/>
      <c r="J61" s="33"/>
      <c r="K61" s="34"/>
    </row>
    <row r="62" spans="1:11" x14ac:dyDescent="0.25">
      <c r="A62" s="22" t="s">
        <v>166</v>
      </c>
      <c r="B62" s="32"/>
      <c r="C62" s="33"/>
      <c r="D62" s="33"/>
      <c r="E62" s="33"/>
      <c r="F62" s="34"/>
      <c r="G62" s="32"/>
      <c r="H62" s="33"/>
      <c r="I62" s="33"/>
      <c r="J62" s="33"/>
      <c r="K62" s="34"/>
    </row>
    <row r="63" spans="1:11" x14ac:dyDescent="0.25">
      <c r="A63" s="25" t="s">
        <v>198</v>
      </c>
      <c r="B63" s="14">
        <v>15420991</v>
      </c>
      <c r="C63" s="6">
        <v>292124401</v>
      </c>
      <c r="D63" s="6">
        <v>18324788</v>
      </c>
      <c r="E63" s="6">
        <v>8549136</v>
      </c>
      <c r="F63" s="15">
        <v>426940766</v>
      </c>
      <c r="G63" s="14">
        <v>34014837</v>
      </c>
      <c r="H63" s="6">
        <v>10628186</v>
      </c>
      <c r="I63" s="6">
        <v>44643023</v>
      </c>
      <c r="J63" s="6">
        <v>382297743</v>
      </c>
      <c r="K63" s="15">
        <v>426940766</v>
      </c>
    </row>
    <row r="64" spans="1:11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15" t="s">
        <v>204</v>
      </c>
      <c r="G64" s="14" t="s">
        <v>204</v>
      </c>
      <c r="H64" s="6" t="s">
        <v>204</v>
      </c>
      <c r="I64" s="6" t="s">
        <v>204</v>
      </c>
      <c r="J64" s="6" t="s">
        <v>204</v>
      </c>
      <c r="K64" s="15" t="s">
        <v>204</v>
      </c>
    </row>
    <row r="65" spans="1:11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15" t="s">
        <v>204</v>
      </c>
      <c r="G65" s="14" t="s">
        <v>204</v>
      </c>
      <c r="H65" s="6" t="s">
        <v>204</v>
      </c>
      <c r="I65" s="6" t="s">
        <v>204</v>
      </c>
      <c r="J65" s="6" t="s">
        <v>204</v>
      </c>
      <c r="K65" s="15" t="s">
        <v>204</v>
      </c>
    </row>
    <row r="66" spans="1:11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15" t="s">
        <v>204</v>
      </c>
      <c r="G66" s="14" t="s">
        <v>204</v>
      </c>
      <c r="H66" s="6" t="s">
        <v>204</v>
      </c>
      <c r="I66" s="6" t="s">
        <v>204</v>
      </c>
      <c r="J66" s="6" t="s">
        <v>204</v>
      </c>
      <c r="K66" s="15" t="s">
        <v>204</v>
      </c>
    </row>
    <row r="67" spans="1:11" x14ac:dyDescent="0.25">
      <c r="A67" s="22" t="s">
        <v>157</v>
      </c>
      <c r="B67" s="12">
        <f t="shared" ref="B67:K67" si="10">SUM(B63:B66)</f>
        <v>15420991</v>
      </c>
      <c r="C67" s="5">
        <f t="shared" si="10"/>
        <v>292124401</v>
      </c>
      <c r="D67" s="5">
        <f t="shared" si="10"/>
        <v>18324788</v>
      </c>
      <c r="E67" s="5">
        <f t="shared" si="10"/>
        <v>8549136</v>
      </c>
      <c r="F67" s="13">
        <f t="shared" si="10"/>
        <v>426940766</v>
      </c>
      <c r="G67" s="12">
        <f t="shared" si="10"/>
        <v>34014837</v>
      </c>
      <c r="H67" s="5">
        <f t="shared" si="10"/>
        <v>10628186</v>
      </c>
      <c r="I67" s="5">
        <f t="shared" si="10"/>
        <v>44643023</v>
      </c>
      <c r="J67" s="5">
        <f t="shared" si="10"/>
        <v>382297743</v>
      </c>
      <c r="K67" s="13">
        <f t="shared" si="10"/>
        <v>426940766</v>
      </c>
    </row>
    <row r="68" spans="1:11" x14ac:dyDescent="0.25">
      <c r="A68" s="24"/>
      <c r="B68" s="32"/>
      <c r="C68" s="33"/>
      <c r="D68" s="33"/>
      <c r="E68" s="33"/>
      <c r="F68" s="34"/>
      <c r="G68" s="32"/>
      <c r="H68" s="33"/>
      <c r="I68" s="33"/>
      <c r="J68" s="33"/>
      <c r="K68" s="34"/>
    </row>
    <row r="69" spans="1:11" x14ac:dyDescent="0.25">
      <c r="A69" s="22" t="s">
        <v>167</v>
      </c>
      <c r="B69" s="32"/>
      <c r="C69" s="33"/>
      <c r="D69" s="33"/>
      <c r="E69" s="33"/>
      <c r="F69" s="34"/>
      <c r="G69" s="32"/>
      <c r="H69" s="33"/>
      <c r="I69" s="33"/>
      <c r="J69" s="33"/>
      <c r="K69" s="34"/>
    </row>
    <row r="70" spans="1:11" x14ac:dyDescent="0.25">
      <c r="A70" s="25" t="s">
        <v>198</v>
      </c>
      <c r="B70" s="14">
        <v>156129074</v>
      </c>
      <c r="C70" s="6">
        <v>19862719.399999999</v>
      </c>
      <c r="D70" s="6">
        <v>16874964.43</v>
      </c>
      <c r="E70" s="6">
        <v>0</v>
      </c>
      <c r="F70" s="15">
        <v>207542182.19999999</v>
      </c>
      <c r="G70" s="14">
        <v>12378771.449999999</v>
      </c>
      <c r="H70" s="6">
        <v>0</v>
      </c>
      <c r="I70" s="6">
        <v>30149643.75</v>
      </c>
      <c r="J70" s="6">
        <v>177392538.40000001</v>
      </c>
      <c r="K70" s="15">
        <v>207542182.19999999</v>
      </c>
    </row>
    <row r="71" spans="1:11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15" t="s">
        <v>204</v>
      </c>
      <c r="G71" s="14" t="s">
        <v>204</v>
      </c>
      <c r="H71" s="6" t="s">
        <v>204</v>
      </c>
      <c r="I71" s="6" t="s">
        <v>204</v>
      </c>
      <c r="J71" s="6" t="s">
        <v>204</v>
      </c>
      <c r="K71" s="15" t="s">
        <v>204</v>
      </c>
    </row>
    <row r="72" spans="1:11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15" t="s">
        <v>204</v>
      </c>
      <c r="G72" s="14" t="s">
        <v>204</v>
      </c>
      <c r="H72" s="6" t="s">
        <v>204</v>
      </c>
      <c r="I72" s="6" t="s">
        <v>204</v>
      </c>
      <c r="J72" s="6" t="s">
        <v>204</v>
      </c>
      <c r="K72" s="15" t="s">
        <v>204</v>
      </c>
    </row>
    <row r="73" spans="1:11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15" t="s">
        <v>204</v>
      </c>
      <c r="G73" s="14" t="s">
        <v>204</v>
      </c>
      <c r="H73" s="6" t="s">
        <v>204</v>
      </c>
      <c r="I73" s="6" t="s">
        <v>204</v>
      </c>
      <c r="J73" s="6" t="s">
        <v>204</v>
      </c>
      <c r="K73" s="15" t="s">
        <v>204</v>
      </c>
    </row>
    <row r="74" spans="1:11" x14ac:dyDescent="0.25">
      <c r="A74" s="22" t="s">
        <v>157</v>
      </c>
      <c r="B74" s="12">
        <f t="shared" ref="B74:K74" si="11">SUM(B70:B73)</f>
        <v>156129074</v>
      </c>
      <c r="C74" s="5">
        <f t="shared" si="11"/>
        <v>19862719.399999999</v>
      </c>
      <c r="D74" s="5">
        <f t="shared" si="11"/>
        <v>16874964.43</v>
      </c>
      <c r="E74" s="5">
        <f t="shared" si="11"/>
        <v>0</v>
      </c>
      <c r="F74" s="13">
        <f t="shared" si="11"/>
        <v>207542182.19999999</v>
      </c>
      <c r="G74" s="12">
        <f t="shared" si="11"/>
        <v>12378771.449999999</v>
      </c>
      <c r="H74" s="5">
        <f t="shared" si="11"/>
        <v>0</v>
      </c>
      <c r="I74" s="5">
        <f t="shared" si="11"/>
        <v>30149643.75</v>
      </c>
      <c r="J74" s="5">
        <f t="shared" si="11"/>
        <v>177392538.40000001</v>
      </c>
      <c r="K74" s="13">
        <f t="shared" si="11"/>
        <v>207542182.19999999</v>
      </c>
    </row>
    <row r="75" spans="1:11" x14ac:dyDescent="0.25">
      <c r="A75" s="24"/>
      <c r="B75" s="32"/>
      <c r="C75" s="33"/>
      <c r="D75" s="33"/>
      <c r="E75" s="33"/>
      <c r="F75" s="34"/>
      <c r="G75" s="32"/>
      <c r="H75" s="33"/>
      <c r="I75" s="33"/>
      <c r="J75" s="33"/>
      <c r="K75" s="34"/>
    </row>
    <row r="76" spans="1:11" x14ac:dyDescent="0.25">
      <c r="A76" s="22" t="s">
        <v>168</v>
      </c>
      <c r="B76" s="32"/>
      <c r="C76" s="33"/>
      <c r="D76" s="33"/>
      <c r="E76" s="33"/>
      <c r="F76" s="34"/>
      <c r="G76" s="32"/>
      <c r="H76" s="33"/>
      <c r="I76" s="33"/>
      <c r="J76" s="33"/>
      <c r="K76" s="34"/>
    </row>
    <row r="77" spans="1:11" x14ac:dyDescent="0.25">
      <c r="A77" s="25" t="s">
        <v>198</v>
      </c>
      <c r="B77" s="14">
        <v>7542676</v>
      </c>
      <c r="C77" s="6">
        <v>248864385</v>
      </c>
      <c r="D77" s="6">
        <v>3530500</v>
      </c>
      <c r="E77" s="6">
        <v>-426952</v>
      </c>
      <c r="F77" s="15">
        <v>314926780</v>
      </c>
      <c r="G77" s="14">
        <v>14490183</v>
      </c>
      <c r="H77" s="6">
        <v>4692312</v>
      </c>
      <c r="I77" s="6">
        <v>19182495</v>
      </c>
      <c r="J77" s="6">
        <v>295744285</v>
      </c>
      <c r="K77" s="15">
        <v>314926780</v>
      </c>
    </row>
    <row r="78" spans="1:11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15" t="s">
        <v>204</v>
      </c>
      <c r="G78" s="14" t="s">
        <v>204</v>
      </c>
      <c r="H78" s="6" t="s">
        <v>204</v>
      </c>
      <c r="I78" s="6" t="s">
        <v>204</v>
      </c>
      <c r="J78" s="6" t="s">
        <v>204</v>
      </c>
      <c r="K78" s="15" t="s">
        <v>204</v>
      </c>
    </row>
    <row r="79" spans="1:11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15" t="s">
        <v>204</v>
      </c>
      <c r="G79" s="14" t="s">
        <v>204</v>
      </c>
      <c r="H79" s="6" t="s">
        <v>204</v>
      </c>
      <c r="I79" s="6" t="s">
        <v>204</v>
      </c>
      <c r="J79" s="6" t="s">
        <v>204</v>
      </c>
      <c r="K79" s="15" t="s">
        <v>204</v>
      </c>
    </row>
    <row r="80" spans="1:11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15" t="s">
        <v>204</v>
      </c>
      <c r="G80" s="14" t="s">
        <v>204</v>
      </c>
      <c r="H80" s="6" t="s">
        <v>204</v>
      </c>
      <c r="I80" s="6" t="s">
        <v>204</v>
      </c>
      <c r="J80" s="6" t="s">
        <v>204</v>
      </c>
      <c r="K80" s="15" t="s">
        <v>204</v>
      </c>
    </row>
    <row r="81" spans="1:11" x14ac:dyDescent="0.25">
      <c r="A81" s="22" t="s">
        <v>157</v>
      </c>
      <c r="B81" s="12">
        <f t="shared" ref="B81:K81" si="12">SUM(B77:B80)</f>
        <v>7542676</v>
      </c>
      <c r="C81" s="5">
        <f t="shared" si="12"/>
        <v>248864385</v>
      </c>
      <c r="D81" s="5">
        <f t="shared" si="12"/>
        <v>3530500</v>
      </c>
      <c r="E81" s="5">
        <f t="shared" si="12"/>
        <v>-426952</v>
      </c>
      <c r="F81" s="13">
        <f t="shared" si="12"/>
        <v>314926780</v>
      </c>
      <c r="G81" s="12">
        <f t="shared" si="12"/>
        <v>14490183</v>
      </c>
      <c r="H81" s="5">
        <f t="shared" si="12"/>
        <v>4692312</v>
      </c>
      <c r="I81" s="5">
        <f t="shared" si="12"/>
        <v>19182495</v>
      </c>
      <c r="J81" s="5">
        <f t="shared" si="12"/>
        <v>295744285</v>
      </c>
      <c r="K81" s="13">
        <f t="shared" si="12"/>
        <v>314926780</v>
      </c>
    </row>
    <row r="82" spans="1:11" x14ac:dyDescent="0.25">
      <c r="A82" s="24"/>
      <c r="B82" s="32"/>
      <c r="C82" s="33"/>
      <c r="D82" s="33"/>
      <c r="E82" s="33"/>
      <c r="F82" s="34"/>
      <c r="G82" s="32"/>
      <c r="H82" s="33"/>
      <c r="I82" s="33"/>
      <c r="J82" s="33"/>
      <c r="K82" s="34"/>
    </row>
    <row r="83" spans="1:11" x14ac:dyDescent="0.25">
      <c r="A83" s="22" t="s">
        <v>169</v>
      </c>
      <c r="B83" s="32"/>
      <c r="C83" s="33"/>
      <c r="D83" s="33"/>
      <c r="E83" s="33"/>
      <c r="F83" s="34"/>
      <c r="G83" s="32"/>
      <c r="H83" s="33"/>
      <c r="I83" s="33"/>
      <c r="J83" s="33"/>
      <c r="K83" s="34"/>
    </row>
    <row r="84" spans="1:11" x14ac:dyDescent="0.25">
      <c r="A84" s="25" t="s">
        <v>198</v>
      </c>
      <c r="B84" s="14">
        <v>18980512.68</v>
      </c>
      <c r="C84" s="6">
        <v>98038147.209999993</v>
      </c>
      <c r="D84" s="6">
        <v>0</v>
      </c>
      <c r="E84" s="6">
        <v>386013.41</v>
      </c>
      <c r="F84" s="15">
        <v>183429647.69999999</v>
      </c>
      <c r="G84" s="14">
        <v>-470931722.19999999</v>
      </c>
      <c r="H84" s="6">
        <v>0</v>
      </c>
      <c r="I84" s="6">
        <v>-470931722.19999999</v>
      </c>
      <c r="J84" s="6">
        <v>654361369.89999998</v>
      </c>
      <c r="K84" s="15">
        <v>183429647.69999999</v>
      </c>
    </row>
    <row r="85" spans="1:11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15" t="s">
        <v>204</v>
      </c>
      <c r="G85" s="14" t="s">
        <v>204</v>
      </c>
      <c r="H85" s="6" t="s">
        <v>204</v>
      </c>
      <c r="I85" s="6" t="s">
        <v>204</v>
      </c>
      <c r="J85" s="6" t="s">
        <v>204</v>
      </c>
      <c r="K85" s="15" t="s">
        <v>204</v>
      </c>
    </row>
    <row r="86" spans="1:11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15" t="s">
        <v>204</v>
      </c>
      <c r="G86" s="14" t="s">
        <v>204</v>
      </c>
      <c r="H86" s="6" t="s">
        <v>204</v>
      </c>
      <c r="I86" s="6" t="s">
        <v>204</v>
      </c>
      <c r="J86" s="6" t="s">
        <v>204</v>
      </c>
      <c r="K86" s="15" t="s">
        <v>204</v>
      </c>
    </row>
    <row r="87" spans="1:11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15" t="s">
        <v>204</v>
      </c>
      <c r="G87" s="14" t="s">
        <v>204</v>
      </c>
      <c r="H87" s="6" t="s">
        <v>204</v>
      </c>
      <c r="I87" s="6" t="s">
        <v>204</v>
      </c>
      <c r="J87" s="6" t="s">
        <v>204</v>
      </c>
      <c r="K87" s="15" t="s">
        <v>204</v>
      </c>
    </row>
    <row r="88" spans="1:11" x14ac:dyDescent="0.25">
      <c r="A88" s="22" t="s">
        <v>157</v>
      </c>
      <c r="B88" s="12">
        <f t="shared" ref="B88:K88" si="13">SUM(B84:B87)</f>
        <v>18980512.68</v>
      </c>
      <c r="C88" s="5">
        <f t="shared" si="13"/>
        <v>98038147.209999993</v>
      </c>
      <c r="D88" s="5">
        <f t="shared" si="13"/>
        <v>0</v>
      </c>
      <c r="E88" s="5">
        <f t="shared" si="13"/>
        <v>386013.41</v>
      </c>
      <c r="F88" s="13">
        <f t="shared" si="13"/>
        <v>183429647.69999999</v>
      </c>
      <c r="G88" s="12">
        <f t="shared" si="13"/>
        <v>-470931722.19999999</v>
      </c>
      <c r="H88" s="5">
        <f t="shared" si="13"/>
        <v>0</v>
      </c>
      <c r="I88" s="5">
        <f t="shared" si="13"/>
        <v>-470931722.19999999</v>
      </c>
      <c r="J88" s="5">
        <f t="shared" si="13"/>
        <v>654361369.89999998</v>
      </c>
      <c r="K88" s="13">
        <f t="shared" si="13"/>
        <v>183429647.69999999</v>
      </c>
    </row>
    <row r="89" spans="1:11" x14ac:dyDescent="0.25">
      <c r="A89" s="24"/>
      <c r="B89" s="32"/>
      <c r="C89" s="33"/>
      <c r="D89" s="33"/>
      <c r="E89" s="33"/>
      <c r="F89" s="34"/>
      <c r="G89" s="32"/>
      <c r="H89" s="33"/>
      <c r="I89" s="33"/>
      <c r="J89" s="33"/>
      <c r="K89" s="34"/>
    </row>
    <row r="90" spans="1:11" x14ac:dyDescent="0.25">
      <c r="A90" s="22" t="s">
        <v>170</v>
      </c>
      <c r="B90" s="32"/>
      <c r="C90" s="33"/>
      <c r="D90" s="33"/>
      <c r="E90" s="33"/>
      <c r="F90" s="34"/>
      <c r="G90" s="32"/>
      <c r="H90" s="33"/>
      <c r="I90" s="33"/>
      <c r="J90" s="33"/>
      <c r="K90" s="34"/>
    </row>
    <row r="91" spans="1:11" x14ac:dyDescent="0.25">
      <c r="A91" s="25" t="s">
        <v>198</v>
      </c>
      <c r="B91" s="14">
        <v>-11048396</v>
      </c>
      <c r="C91" s="6">
        <v>41689988</v>
      </c>
      <c r="D91" s="6">
        <v>0</v>
      </c>
      <c r="E91" s="6">
        <v>12548838</v>
      </c>
      <c r="F91" s="15">
        <v>46915655</v>
      </c>
      <c r="G91" s="14">
        <v>5302683</v>
      </c>
      <c r="H91" s="6">
        <v>253118149</v>
      </c>
      <c r="I91" s="6">
        <v>258420832</v>
      </c>
      <c r="J91" s="6">
        <v>-211505177</v>
      </c>
      <c r="K91" s="15">
        <v>46915655</v>
      </c>
    </row>
    <row r="92" spans="1:11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15" t="s">
        <v>204</v>
      </c>
      <c r="G92" s="14" t="s">
        <v>204</v>
      </c>
      <c r="H92" s="6" t="s">
        <v>204</v>
      </c>
      <c r="I92" s="6" t="s">
        <v>204</v>
      </c>
      <c r="J92" s="6" t="s">
        <v>204</v>
      </c>
      <c r="K92" s="15" t="s">
        <v>204</v>
      </c>
    </row>
    <row r="93" spans="1:11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15" t="s">
        <v>204</v>
      </c>
      <c r="G93" s="14" t="s">
        <v>204</v>
      </c>
      <c r="H93" s="6" t="s">
        <v>204</v>
      </c>
      <c r="I93" s="6" t="s">
        <v>204</v>
      </c>
      <c r="J93" s="6" t="s">
        <v>204</v>
      </c>
      <c r="K93" s="15" t="s">
        <v>204</v>
      </c>
    </row>
    <row r="94" spans="1:11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15" t="s">
        <v>204</v>
      </c>
      <c r="G94" s="14" t="s">
        <v>204</v>
      </c>
      <c r="H94" s="6" t="s">
        <v>204</v>
      </c>
      <c r="I94" s="6" t="s">
        <v>204</v>
      </c>
      <c r="J94" s="6" t="s">
        <v>204</v>
      </c>
      <c r="K94" s="15" t="s">
        <v>204</v>
      </c>
    </row>
    <row r="95" spans="1:11" x14ac:dyDescent="0.25">
      <c r="A95" s="22" t="s">
        <v>157</v>
      </c>
      <c r="B95" s="12">
        <f t="shared" ref="B95:K95" si="14">SUM(B91:B94)</f>
        <v>-11048396</v>
      </c>
      <c r="C95" s="5">
        <f t="shared" si="14"/>
        <v>41689988</v>
      </c>
      <c r="D95" s="5">
        <f t="shared" si="14"/>
        <v>0</v>
      </c>
      <c r="E95" s="5">
        <f t="shared" si="14"/>
        <v>12548838</v>
      </c>
      <c r="F95" s="13">
        <f t="shared" si="14"/>
        <v>46915655</v>
      </c>
      <c r="G95" s="12">
        <f t="shared" si="14"/>
        <v>5302683</v>
      </c>
      <c r="H95" s="5">
        <f t="shared" si="14"/>
        <v>253118149</v>
      </c>
      <c r="I95" s="5">
        <f t="shared" si="14"/>
        <v>258420832</v>
      </c>
      <c r="J95" s="5">
        <f t="shared" si="14"/>
        <v>-211505177</v>
      </c>
      <c r="K95" s="13">
        <f t="shared" si="14"/>
        <v>46915655</v>
      </c>
    </row>
    <row r="96" spans="1:11" x14ac:dyDescent="0.25">
      <c r="A96" s="24"/>
      <c r="B96" s="32"/>
      <c r="C96" s="33"/>
      <c r="D96" s="33"/>
      <c r="E96" s="33"/>
      <c r="F96" s="34"/>
      <c r="G96" s="32"/>
      <c r="H96" s="33"/>
      <c r="I96" s="33"/>
      <c r="J96" s="33"/>
      <c r="K96" s="34"/>
    </row>
    <row r="97" spans="1:11" x14ac:dyDescent="0.25">
      <c r="A97" s="22" t="s">
        <v>171</v>
      </c>
      <c r="B97" s="32"/>
      <c r="C97" s="33"/>
      <c r="D97" s="33"/>
      <c r="E97" s="33"/>
      <c r="F97" s="34"/>
      <c r="G97" s="32"/>
      <c r="H97" s="33"/>
      <c r="I97" s="33"/>
      <c r="J97" s="33"/>
      <c r="K97" s="34"/>
    </row>
    <row r="98" spans="1:11" x14ac:dyDescent="0.25">
      <c r="A98" s="25" t="s">
        <v>198</v>
      </c>
      <c r="B98" s="14">
        <v>-1260581</v>
      </c>
      <c r="C98" s="6">
        <v>128653250</v>
      </c>
      <c r="D98" s="6">
        <v>0</v>
      </c>
      <c r="E98" s="6">
        <v>23140366</v>
      </c>
      <c r="F98" s="15">
        <v>185866298</v>
      </c>
      <c r="G98" s="14">
        <v>21599899</v>
      </c>
      <c r="H98" s="6">
        <v>288107158</v>
      </c>
      <c r="I98" s="6">
        <v>309707057</v>
      </c>
      <c r="J98" s="6">
        <v>-123840758</v>
      </c>
      <c r="K98" s="15">
        <v>185866299</v>
      </c>
    </row>
    <row r="99" spans="1:11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15" t="s">
        <v>204</v>
      </c>
      <c r="G99" s="14" t="s">
        <v>204</v>
      </c>
      <c r="H99" s="6" t="s">
        <v>204</v>
      </c>
      <c r="I99" s="6" t="s">
        <v>204</v>
      </c>
      <c r="J99" s="6" t="s">
        <v>204</v>
      </c>
      <c r="K99" s="15" t="s">
        <v>204</v>
      </c>
    </row>
    <row r="100" spans="1:11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15" t="s">
        <v>204</v>
      </c>
      <c r="G100" s="14" t="s">
        <v>204</v>
      </c>
      <c r="H100" s="6" t="s">
        <v>204</v>
      </c>
      <c r="I100" s="6" t="s">
        <v>204</v>
      </c>
      <c r="J100" s="6" t="s">
        <v>204</v>
      </c>
      <c r="K100" s="15" t="s">
        <v>204</v>
      </c>
    </row>
    <row r="101" spans="1:11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15" t="s">
        <v>204</v>
      </c>
      <c r="G101" s="14" t="s">
        <v>204</v>
      </c>
      <c r="H101" s="6" t="s">
        <v>204</v>
      </c>
      <c r="I101" s="6" t="s">
        <v>204</v>
      </c>
      <c r="J101" s="6" t="s">
        <v>204</v>
      </c>
      <c r="K101" s="15" t="s">
        <v>204</v>
      </c>
    </row>
    <row r="102" spans="1:11" x14ac:dyDescent="0.25">
      <c r="A102" s="22" t="s">
        <v>157</v>
      </c>
      <c r="B102" s="12">
        <f t="shared" ref="B102:K102" si="15">SUM(B98:B101)</f>
        <v>-1260581</v>
      </c>
      <c r="C102" s="5">
        <f t="shared" si="15"/>
        <v>128653250</v>
      </c>
      <c r="D102" s="5">
        <f t="shared" si="15"/>
        <v>0</v>
      </c>
      <c r="E102" s="5">
        <f t="shared" si="15"/>
        <v>23140366</v>
      </c>
      <c r="F102" s="13">
        <f t="shared" si="15"/>
        <v>185866298</v>
      </c>
      <c r="G102" s="12">
        <f t="shared" si="15"/>
        <v>21599899</v>
      </c>
      <c r="H102" s="5">
        <f t="shared" si="15"/>
        <v>288107158</v>
      </c>
      <c r="I102" s="5">
        <f t="shared" si="15"/>
        <v>309707057</v>
      </c>
      <c r="J102" s="5">
        <f t="shared" si="15"/>
        <v>-123840758</v>
      </c>
      <c r="K102" s="13">
        <f t="shared" si="15"/>
        <v>185866299</v>
      </c>
    </row>
    <row r="103" spans="1:11" x14ac:dyDescent="0.25">
      <c r="A103" s="24"/>
      <c r="B103" s="32"/>
      <c r="C103" s="33"/>
      <c r="D103" s="33"/>
      <c r="E103" s="33"/>
      <c r="F103" s="34"/>
      <c r="G103" s="32"/>
      <c r="H103" s="33"/>
      <c r="I103" s="33"/>
      <c r="J103" s="33"/>
      <c r="K103" s="34"/>
    </row>
    <row r="104" spans="1:11" x14ac:dyDescent="0.25">
      <c r="A104" s="22" t="s">
        <v>172</v>
      </c>
      <c r="B104" s="32"/>
      <c r="C104" s="33"/>
      <c r="D104" s="33"/>
      <c r="E104" s="33"/>
      <c r="F104" s="34"/>
      <c r="G104" s="32"/>
      <c r="H104" s="33"/>
      <c r="I104" s="33"/>
      <c r="J104" s="33"/>
      <c r="K104" s="34"/>
    </row>
    <row r="105" spans="1:11" x14ac:dyDescent="0.25">
      <c r="A105" s="25" t="s">
        <v>198</v>
      </c>
      <c r="B105" s="14">
        <v>75427209</v>
      </c>
      <c r="C105" s="6">
        <v>273567081</v>
      </c>
      <c r="D105" s="6">
        <v>0</v>
      </c>
      <c r="E105" s="6">
        <v>51766702</v>
      </c>
      <c r="F105" s="15">
        <v>513113594</v>
      </c>
      <c r="G105" s="14">
        <v>66976702</v>
      </c>
      <c r="H105" s="6">
        <v>81048074</v>
      </c>
      <c r="I105" s="6">
        <v>148024776</v>
      </c>
      <c r="J105" s="6">
        <v>365088818</v>
      </c>
      <c r="K105" s="15">
        <v>513113594</v>
      </c>
    </row>
    <row r="106" spans="1:11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15" t="s">
        <v>204</v>
      </c>
      <c r="G106" s="14" t="s">
        <v>204</v>
      </c>
      <c r="H106" s="6" t="s">
        <v>204</v>
      </c>
      <c r="I106" s="6" t="s">
        <v>204</v>
      </c>
      <c r="J106" s="6" t="s">
        <v>204</v>
      </c>
      <c r="K106" s="15" t="s">
        <v>204</v>
      </c>
    </row>
    <row r="107" spans="1:11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15" t="s">
        <v>204</v>
      </c>
      <c r="G107" s="14" t="s">
        <v>204</v>
      </c>
      <c r="H107" s="6" t="s">
        <v>204</v>
      </c>
      <c r="I107" s="6" t="s">
        <v>204</v>
      </c>
      <c r="J107" s="6" t="s">
        <v>204</v>
      </c>
      <c r="K107" s="15" t="s">
        <v>204</v>
      </c>
    </row>
    <row r="108" spans="1:11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15" t="s">
        <v>204</v>
      </c>
      <c r="G108" s="14" t="s">
        <v>204</v>
      </c>
      <c r="H108" s="6" t="s">
        <v>204</v>
      </c>
      <c r="I108" s="6" t="s">
        <v>204</v>
      </c>
      <c r="J108" s="6" t="s">
        <v>204</v>
      </c>
      <c r="K108" s="15" t="s">
        <v>204</v>
      </c>
    </row>
    <row r="109" spans="1:11" x14ac:dyDescent="0.25">
      <c r="A109" s="22" t="s">
        <v>157</v>
      </c>
      <c r="B109" s="12">
        <f t="shared" ref="B109:K109" si="16">SUM(B105:B108)</f>
        <v>75427209</v>
      </c>
      <c r="C109" s="5">
        <f t="shared" si="16"/>
        <v>273567081</v>
      </c>
      <c r="D109" s="5">
        <f t="shared" si="16"/>
        <v>0</v>
      </c>
      <c r="E109" s="5">
        <f t="shared" si="16"/>
        <v>51766702</v>
      </c>
      <c r="F109" s="13">
        <f t="shared" si="16"/>
        <v>513113594</v>
      </c>
      <c r="G109" s="12">
        <f t="shared" si="16"/>
        <v>66976702</v>
      </c>
      <c r="H109" s="5">
        <f t="shared" si="16"/>
        <v>81048074</v>
      </c>
      <c r="I109" s="5">
        <f t="shared" si="16"/>
        <v>148024776</v>
      </c>
      <c r="J109" s="5">
        <f t="shared" si="16"/>
        <v>365088818</v>
      </c>
      <c r="K109" s="13">
        <f t="shared" si="16"/>
        <v>513113594</v>
      </c>
    </row>
    <row r="110" spans="1:11" x14ac:dyDescent="0.25">
      <c r="A110" s="24"/>
      <c r="B110" s="32"/>
      <c r="C110" s="33"/>
      <c r="D110" s="33"/>
      <c r="E110" s="33"/>
      <c r="F110" s="34"/>
      <c r="G110" s="32"/>
      <c r="H110" s="33"/>
      <c r="I110" s="33"/>
      <c r="J110" s="33"/>
      <c r="K110" s="34"/>
    </row>
    <row r="111" spans="1:11" x14ac:dyDescent="0.25">
      <c r="A111" s="22" t="s">
        <v>173</v>
      </c>
      <c r="B111" s="32"/>
      <c r="C111" s="33"/>
      <c r="D111" s="33"/>
      <c r="E111" s="33"/>
      <c r="F111" s="34"/>
      <c r="G111" s="32"/>
      <c r="H111" s="33"/>
      <c r="I111" s="33"/>
      <c r="J111" s="33"/>
      <c r="K111" s="34"/>
    </row>
    <row r="112" spans="1:11" x14ac:dyDescent="0.25">
      <c r="A112" s="25" t="s">
        <v>198</v>
      </c>
      <c r="B112" s="14">
        <v>27146968.609999999</v>
      </c>
      <c r="C112" s="6">
        <v>104019461.40000001</v>
      </c>
      <c r="D112" s="6">
        <v>2906967.26</v>
      </c>
      <c r="E112" s="6">
        <v>203815.26</v>
      </c>
      <c r="F112" s="15">
        <v>218113557.5</v>
      </c>
      <c r="G112" s="14">
        <v>-1069696475</v>
      </c>
      <c r="H112" s="6">
        <v>0</v>
      </c>
      <c r="I112" s="6">
        <v>-1069696475</v>
      </c>
      <c r="J112" s="6">
        <v>1287810032</v>
      </c>
      <c r="K112" s="15">
        <v>218113557.5</v>
      </c>
    </row>
    <row r="113" spans="1:11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15" t="s">
        <v>204</v>
      </c>
      <c r="G113" s="14" t="s">
        <v>204</v>
      </c>
      <c r="H113" s="6" t="s">
        <v>204</v>
      </c>
      <c r="I113" s="6" t="s">
        <v>204</v>
      </c>
      <c r="J113" s="6" t="s">
        <v>204</v>
      </c>
      <c r="K113" s="15" t="s">
        <v>204</v>
      </c>
    </row>
    <row r="114" spans="1:11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15" t="s">
        <v>204</v>
      </c>
      <c r="G114" s="14" t="s">
        <v>204</v>
      </c>
      <c r="H114" s="6" t="s">
        <v>204</v>
      </c>
      <c r="I114" s="6" t="s">
        <v>204</v>
      </c>
      <c r="J114" s="6" t="s">
        <v>204</v>
      </c>
      <c r="K114" s="15" t="s">
        <v>204</v>
      </c>
    </row>
    <row r="115" spans="1:11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15" t="s">
        <v>204</v>
      </c>
      <c r="G115" s="14" t="s">
        <v>204</v>
      </c>
      <c r="H115" s="6" t="s">
        <v>204</v>
      </c>
      <c r="I115" s="6" t="s">
        <v>204</v>
      </c>
      <c r="J115" s="6" t="s">
        <v>204</v>
      </c>
      <c r="K115" s="15" t="s">
        <v>204</v>
      </c>
    </row>
    <row r="116" spans="1:11" x14ac:dyDescent="0.25">
      <c r="A116" s="22" t="s">
        <v>157</v>
      </c>
      <c r="B116" s="12">
        <f t="shared" ref="B116:K116" si="17">SUM(B112:B115)</f>
        <v>27146968.609999999</v>
      </c>
      <c r="C116" s="5">
        <f t="shared" si="17"/>
        <v>104019461.40000001</v>
      </c>
      <c r="D116" s="5">
        <f t="shared" si="17"/>
        <v>2906967.26</v>
      </c>
      <c r="E116" s="5">
        <f t="shared" si="17"/>
        <v>203815.26</v>
      </c>
      <c r="F116" s="13">
        <f t="shared" si="17"/>
        <v>218113557.5</v>
      </c>
      <c r="G116" s="12">
        <f t="shared" si="17"/>
        <v>-1069696475</v>
      </c>
      <c r="H116" s="5">
        <f t="shared" si="17"/>
        <v>0</v>
      </c>
      <c r="I116" s="5">
        <f t="shared" si="17"/>
        <v>-1069696475</v>
      </c>
      <c r="J116" s="5">
        <f t="shared" si="17"/>
        <v>1287810032</v>
      </c>
      <c r="K116" s="13">
        <f t="shared" si="17"/>
        <v>218113557.5</v>
      </c>
    </row>
    <row r="117" spans="1:11" x14ac:dyDescent="0.25">
      <c r="A117" s="24"/>
      <c r="B117" s="32"/>
      <c r="C117" s="33"/>
      <c r="D117" s="33"/>
      <c r="E117" s="33"/>
      <c r="F117" s="34"/>
      <c r="G117" s="32"/>
      <c r="H117" s="33"/>
      <c r="I117" s="33"/>
      <c r="J117" s="33"/>
      <c r="K117" s="34"/>
    </row>
    <row r="118" spans="1:11" x14ac:dyDescent="0.25">
      <c r="A118" s="22" t="s">
        <v>175</v>
      </c>
      <c r="B118" s="32"/>
      <c r="C118" s="33"/>
      <c r="D118" s="33"/>
      <c r="E118" s="33"/>
      <c r="F118" s="34"/>
      <c r="G118" s="32"/>
      <c r="H118" s="33"/>
      <c r="I118" s="33"/>
      <c r="J118" s="33"/>
      <c r="K118" s="34"/>
    </row>
    <row r="119" spans="1:11" x14ac:dyDescent="0.25">
      <c r="A119" s="25" t="s">
        <v>198</v>
      </c>
      <c r="B119" s="14">
        <v>22852056</v>
      </c>
      <c r="C119" s="6">
        <v>389243271</v>
      </c>
      <c r="D119" s="6">
        <v>19015679</v>
      </c>
      <c r="E119" s="6">
        <v>1145673</v>
      </c>
      <c r="F119" s="15">
        <v>589174582</v>
      </c>
      <c r="G119" s="14">
        <v>20951279</v>
      </c>
      <c r="H119" s="6">
        <v>22950607</v>
      </c>
      <c r="I119" s="6">
        <v>43901886</v>
      </c>
      <c r="J119" s="6">
        <v>545272697</v>
      </c>
      <c r="K119" s="15">
        <v>589174583</v>
      </c>
    </row>
    <row r="120" spans="1:11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15" t="s">
        <v>204</v>
      </c>
      <c r="G120" s="14" t="s">
        <v>204</v>
      </c>
      <c r="H120" s="6" t="s">
        <v>204</v>
      </c>
      <c r="I120" s="6" t="s">
        <v>204</v>
      </c>
      <c r="J120" s="6" t="s">
        <v>204</v>
      </c>
      <c r="K120" s="15" t="s">
        <v>204</v>
      </c>
    </row>
    <row r="121" spans="1:11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15" t="s">
        <v>204</v>
      </c>
      <c r="G121" s="14" t="s">
        <v>204</v>
      </c>
      <c r="H121" s="6" t="s">
        <v>204</v>
      </c>
      <c r="I121" s="6" t="s">
        <v>204</v>
      </c>
      <c r="J121" s="6" t="s">
        <v>204</v>
      </c>
      <c r="K121" s="15" t="s">
        <v>204</v>
      </c>
    </row>
    <row r="122" spans="1:11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15" t="s">
        <v>204</v>
      </c>
      <c r="G122" s="14" t="s">
        <v>204</v>
      </c>
      <c r="H122" s="6" t="s">
        <v>204</v>
      </c>
      <c r="I122" s="6" t="s">
        <v>204</v>
      </c>
      <c r="J122" s="6" t="s">
        <v>204</v>
      </c>
      <c r="K122" s="15" t="s">
        <v>204</v>
      </c>
    </row>
    <row r="123" spans="1:11" x14ac:dyDescent="0.25">
      <c r="A123" s="22" t="s">
        <v>157</v>
      </c>
      <c r="B123" s="12">
        <f t="shared" ref="B123:K123" si="18">SUM(B119:B122)</f>
        <v>22852056</v>
      </c>
      <c r="C123" s="5">
        <f t="shared" si="18"/>
        <v>389243271</v>
      </c>
      <c r="D123" s="5">
        <f t="shared" si="18"/>
        <v>19015679</v>
      </c>
      <c r="E123" s="5">
        <f t="shared" si="18"/>
        <v>1145673</v>
      </c>
      <c r="F123" s="13">
        <f t="shared" si="18"/>
        <v>589174582</v>
      </c>
      <c r="G123" s="12">
        <f t="shared" si="18"/>
        <v>20951279</v>
      </c>
      <c r="H123" s="5">
        <f t="shared" si="18"/>
        <v>22950607</v>
      </c>
      <c r="I123" s="5">
        <f t="shared" si="18"/>
        <v>43901886</v>
      </c>
      <c r="J123" s="5">
        <f t="shared" si="18"/>
        <v>545272697</v>
      </c>
      <c r="K123" s="13">
        <f t="shared" si="18"/>
        <v>589174583</v>
      </c>
    </row>
    <row r="124" spans="1:11" x14ac:dyDescent="0.25">
      <c r="A124" s="24"/>
      <c r="B124" s="32"/>
      <c r="C124" s="33"/>
      <c r="D124" s="33"/>
      <c r="E124" s="33"/>
      <c r="F124" s="34"/>
      <c r="G124" s="32"/>
      <c r="H124" s="33"/>
      <c r="I124" s="33"/>
      <c r="J124" s="33"/>
      <c r="K124" s="34"/>
    </row>
    <row r="125" spans="1:11" x14ac:dyDescent="0.25">
      <c r="A125" s="22" t="s">
        <v>174</v>
      </c>
      <c r="B125" s="32"/>
      <c r="C125" s="33"/>
      <c r="D125" s="33"/>
      <c r="E125" s="33"/>
      <c r="F125" s="34"/>
      <c r="G125" s="32"/>
      <c r="H125" s="33"/>
      <c r="I125" s="33"/>
      <c r="J125" s="33"/>
      <c r="K125" s="34"/>
    </row>
    <row r="126" spans="1:11" x14ac:dyDescent="0.25">
      <c r="A126" s="25" t="s">
        <v>198</v>
      </c>
      <c r="B126" s="14">
        <v>192230191</v>
      </c>
      <c r="C126" s="6">
        <v>315149572</v>
      </c>
      <c r="D126" s="6">
        <v>18025345</v>
      </c>
      <c r="E126" s="6">
        <v>81656</v>
      </c>
      <c r="F126" s="15">
        <v>782925962</v>
      </c>
      <c r="G126" s="14">
        <v>165865207</v>
      </c>
      <c r="H126" s="6">
        <v>818985837</v>
      </c>
      <c r="I126" s="6">
        <v>984851044</v>
      </c>
      <c r="J126" s="6">
        <v>-201925082</v>
      </c>
      <c r="K126" s="15">
        <v>782925962</v>
      </c>
    </row>
    <row r="127" spans="1:11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15" t="s">
        <v>204</v>
      </c>
      <c r="G127" s="14" t="s">
        <v>204</v>
      </c>
      <c r="H127" s="6" t="s">
        <v>204</v>
      </c>
      <c r="I127" s="6" t="s">
        <v>204</v>
      </c>
      <c r="J127" s="6" t="s">
        <v>204</v>
      </c>
      <c r="K127" s="15" t="s">
        <v>204</v>
      </c>
    </row>
    <row r="128" spans="1:11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15" t="s">
        <v>204</v>
      </c>
      <c r="G128" s="14" t="s">
        <v>204</v>
      </c>
      <c r="H128" s="6" t="s">
        <v>204</v>
      </c>
      <c r="I128" s="6" t="s">
        <v>204</v>
      </c>
      <c r="J128" s="6" t="s">
        <v>204</v>
      </c>
      <c r="K128" s="15" t="s">
        <v>204</v>
      </c>
    </row>
    <row r="129" spans="1:11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15" t="s">
        <v>204</v>
      </c>
      <c r="G129" s="14" t="s">
        <v>204</v>
      </c>
      <c r="H129" s="6" t="s">
        <v>204</v>
      </c>
      <c r="I129" s="6" t="s">
        <v>204</v>
      </c>
      <c r="J129" s="6" t="s">
        <v>204</v>
      </c>
      <c r="K129" s="15" t="s">
        <v>204</v>
      </c>
    </row>
    <row r="130" spans="1:11" x14ac:dyDescent="0.25">
      <c r="A130" s="22" t="s">
        <v>157</v>
      </c>
      <c r="B130" s="12">
        <f t="shared" ref="B130:K130" si="19">SUM(B126:B129)</f>
        <v>192230191</v>
      </c>
      <c r="C130" s="5">
        <f t="shared" si="19"/>
        <v>315149572</v>
      </c>
      <c r="D130" s="5">
        <f t="shared" si="19"/>
        <v>18025345</v>
      </c>
      <c r="E130" s="5">
        <f t="shared" si="19"/>
        <v>81656</v>
      </c>
      <c r="F130" s="13">
        <f t="shared" si="19"/>
        <v>782925962</v>
      </c>
      <c r="G130" s="12">
        <f t="shared" si="19"/>
        <v>165865207</v>
      </c>
      <c r="H130" s="5">
        <f t="shared" si="19"/>
        <v>818985837</v>
      </c>
      <c r="I130" s="5">
        <f t="shared" si="19"/>
        <v>984851044</v>
      </c>
      <c r="J130" s="5">
        <f t="shared" si="19"/>
        <v>-201925082</v>
      </c>
      <c r="K130" s="13">
        <f t="shared" si="19"/>
        <v>782925962</v>
      </c>
    </row>
    <row r="131" spans="1:11" x14ac:dyDescent="0.25">
      <c r="A131" s="24"/>
      <c r="B131" s="32"/>
      <c r="C131" s="33"/>
      <c r="D131" s="33"/>
      <c r="E131" s="33"/>
      <c r="F131" s="34"/>
      <c r="G131" s="32"/>
      <c r="H131" s="33"/>
      <c r="I131" s="33"/>
      <c r="J131" s="33"/>
      <c r="K131" s="34"/>
    </row>
    <row r="132" spans="1:11" x14ac:dyDescent="0.25">
      <c r="A132" s="22" t="s">
        <v>176</v>
      </c>
      <c r="B132" s="32"/>
      <c r="C132" s="33"/>
      <c r="D132" s="33"/>
      <c r="E132" s="33"/>
      <c r="F132" s="34"/>
      <c r="G132" s="32"/>
      <c r="H132" s="33"/>
      <c r="I132" s="33"/>
      <c r="J132" s="33"/>
      <c r="K132" s="34"/>
    </row>
    <row r="133" spans="1:11" x14ac:dyDescent="0.25">
      <c r="A133" s="25" t="s">
        <v>198</v>
      </c>
      <c r="B133" s="14">
        <v>27999956.82</v>
      </c>
      <c r="C133" s="6">
        <v>78560878.810000002</v>
      </c>
      <c r="D133" s="6">
        <v>2607117.71</v>
      </c>
      <c r="E133" s="6">
        <v>392921.2</v>
      </c>
      <c r="F133" s="15">
        <v>158574908.19999999</v>
      </c>
      <c r="G133" s="14">
        <v>-322526560.80000001</v>
      </c>
      <c r="H133" s="6">
        <v>15374500</v>
      </c>
      <c r="I133" s="6">
        <v>-307152060.80000001</v>
      </c>
      <c r="J133" s="6">
        <v>465726969</v>
      </c>
      <c r="K133" s="15">
        <v>158574908.19999999</v>
      </c>
    </row>
    <row r="134" spans="1:11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15" t="s">
        <v>204</v>
      </c>
      <c r="G134" s="14" t="s">
        <v>204</v>
      </c>
      <c r="H134" s="6" t="s">
        <v>204</v>
      </c>
      <c r="I134" s="6" t="s">
        <v>204</v>
      </c>
      <c r="J134" s="6" t="s">
        <v>204</v>
      </c>
      <c r="K134" s="15" t="s">
        <v>204</v>
      </c>
    </row>
    <row r="135" spans="1:11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15" t="s">
        <v>204</v>
      </c>
      <c r="G135" s="14" t="s">
        <v>204</v>
      </c>
      <c r="H135" s="6" t="s">
        <v>204</v>
      </c>
      <c r="I135" s="6" t="s">
        <v>204</v>
      </c>
      <c r="J135" s="6" t="s">
        <v>204</v>
      </c>
      <c r="K135" s="15" t="s">
        <v>204</v>
      </c>
    </row>
    <row r="136" spans="1:11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15" t="s">
        <v>204</v>
      </c>
      <c r="G136" s="14" t="s">
        <v>204</v>
      </c>
      <c r="H136" s="6" t="s">
        <v>204</v>
      </c>
      <c r="I136" s="6" t="s">
        <v>204</v>
      </c>
      <c r="J136" s="6" t="s">
        <v>204</v>
      </c>
      <c r="K136" s="15" t="s">
        <v>204</v>
      </c>
    </row>
    <row r="137" spans="1:11" x14ac:dyDescent="0.25">
      <c r="A137" s="22" t="s">
        <v>157</v>
      </c>
      <c r="B137" s="12">
        <f t="shared" ref="B137:K137" si="20">SUM(B133:B136)</f>
        <v>27999956.82</v>
      </c>
      <c r="C137" s="5">
        <f t="shared" si="20"/>
        <v>78560878.810000002</v>
      </c>
      <c r="D137" s="5">
        <f t="shared" si="20"/>
        <v>2607117.71</v>
      </c>
      <c r="E137" s="5">
        <f t="shared" si="20"/>
        <v>392921.2</v>
      </c>
      <c r="F137" s="13">
        <f t="shared" si="20"/>
        <v>158574908.19999999</v>
      </c>
      <c r="G137" s="12">
        <f t="shared" si="20"/>
        <v>-322526560.80000001</v>
      </c>
      <c r="H137" s="5">
        <f t="shared" si="20"/>
        <v>15374500</v>
      </c>
      <c r="I137" s="5">
        <f t="shared" si="20"/>
        <v>-307152060.80000001</v>
      </c>
      <c r="J137" s="5">
        <f t="shared" si="20"/>
        <v>465726969</v>
      </c>
      <c r="K137" s="13">
        <f t="shared" si="20"/>
        <v>158574908.19999999</v>
      </c>
    </row>
    <row r="138" spans="1:11" x14ac:dyDescent="0.25">
      <c r="A138" s="24"/>
      <c r="B138" s="32"/>
      <c r="C138" s="33"/>
      <c r="D138" s="33"/>
      <c r="E138" s="33"/>
      <c r="F138" s="34"/>
      <c r="G138" s="32"/>
      <c r="H138" s="33"/>
      <c r="I138" s="33"/>
      <c r="J138" s="33"/>
      <c r="K138" s="34"/>
    </row>
    <row r="139" spans="1:11" x14ac:dyDescent="0.25">
      <c r="A139" s="22" t="s">
        <v>177</v>
      </c>
      <c r="B139" s="32"/>
      <c r="C139" s="33"/>
      <c r="D139" s="33"/>
      <c r="E139" s="33"/>
      <c r="F139" s="34"/>
      <c r="G139" s="32"/>
      <c r="H139" s="33"/>
      <c r="I139" s="33"/>
      <c r="J139" s="33"/>
      <c r="K139" s="34"/>
    </row>
    <row r="140" spans="1:11" x14ac:dyDescent="0.25">
      <c r="A140" s="25" t="s">
        <v>198</v>
      </c>
      <c r="B140" s="14">
        <v>242365994.5</v>
      </c>
      <c r="C140" s="6">
        <v>176615196.09999999</v>
      </c>
      <c r="D140" s="6">
        <v>6247916.46</v>
      </c>
      <c r="E140" s="6">
        <v>21727637.079999998</v>
      </c>
      <c r="F140" s="15">
        <v>498265764.60000002</v>
      </c>
      <c r="G140" s="14">
        <v>46576997</v>
      </c>
      <c r="H140" s="6">
        <v>126894618.8</v>
      </c>
      <c r="I140" s="6">
        <v>173471615.80000001</v>
      </c>
      <c r="J140" s="6">
        <v>324794148.80000001</v>
      </c>
      <c r="K140" s="15">
        <v>498265764.60000002</v>
      </c>
    </row>
    <row r="141" spans="1:11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15" t="s">
        <v>204</v>
      </c>
      <c r="G141" s="14" t="s">
        <v>204</v>
      </c>
      <c r="H141" s="6" t="s">
        <v>204</v>
      </c>
      <c r="I141" s="6" t="s">
        <v>204</v>
      </c>
      <c r="J141" s="6" t="s">
        <v>204</v>
      </c>
      <c r="K141" s="15" t="s">
        <v>204</v>
      </c>
    </row>
    <row r="142" spans="1:11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15" t="s">
        <v>204</v>
      </c>
      <c r="G142" s="14" t="s">
        <v>204</v>
      </c>
      <c r="H142" s="6" t="s">
        <v>204</v>
      </c>
      <c r="I142" s="6" t="s">
        <v>204</v>
      </c>
      <c r="J142" s="6" t="s">
        <v>204</v>
      </c>
      <c r="K142" s="15" t="s">
        <v>204</v>
      </c>
    </row>
    <row r="143" spans="1:11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15" t="s">
        <v>204</v>
      </c>
      <c r="G143" s="14" t="s">
        <v>204</v>
      </c>
      <c r="H143" s="6" t="s">
        <v>204</v>
      </c>
      <c r="I143" s="6" t="s">
        <v>204</v>
      </c>
      <c r="J143" s="6" t="s">
        <v>204</v>
      </c>
      <c r="K143" s="15" t="s">
        <v>204</v>
      </c>
    </row>
    <row r="144" spans="1:11" x14ac:dyDescent="0.25">
      <c r="A144" s="22" t="s">
        <v>157</v>
      </c>
      <c r="B144" s="12">
        <f t="shared" ref="B144:K144" si="21">SUM(B140:B143)</f>
        <v>242365994.5</v>
      </c>
      <c r="C144" s="5">
        <f t="shared" si="21"/>
        <v>176615196.09999999</v>
      </c>
      <c r="D144" s="5">
        <f t="shared" si="21"/>
        <v>6247916.46</v>
      </c>
      <c r="E144" s="5">
        <f t="shared" si="21"/>
        <v>21727637.079999998</v>
      </c>
      <c r="F144" s="13">
        <f t="shared" si="21"/>
        <v>498265764.60000002</v>
      </c>
      <c r="G144" s="12">
        <f t="shared" si="21"/>
        <v>46576997</v>
      </c>
      <c r="H144" s="5">
        <f t="shared" si="21"/>
        <v>126894618.8</v>
      </c>
      <c r="I144" s="5">
        <f t="shared" si="21"/>
        <v>173471615.80000001</v>
      </c>
      <c r="J144" s="5">
        <f t="shared" si="21"/>
        <v>324794148.80000001</v>
      </c>
      <c r="K144" s="13">
        <f t="shared" si="21"/>
        <v>498265764.60000002</v>
      </c>
    </row>
    <row r="145" spans="1:11" x14ac:dyDescent="0.25">
      <c r="A145" s="24"/>
      <c r="B145" s="32"/>
      <c r="C145" s="33"/>
      <c r="D145" s="33"/>
      <c r="E145" s="33"/>
      <c r="F145" s="34"/>
      <c r="G145" s="32"/>
      <c r="H145" s="33"/>
      <c r="I145" s="33"/>
      <c r="J145" s="33"/>
      <c r="K145" s="34"/>
    </row>
    <row r="146" spans="1:11" x14ac:dyDescent="0.25">
      <c r="A146" s="22" t="s">
        <v>178</v>
      </c>
      <c r="B146" s="32"/>
      <c r="C146" s="33"/>
      <c r="D146" s="33"/>
      <c r="E146" s="33"/>
      <c r="F146" s="34"/>
      <c r="G146" s="32"/>
      <c r="H146" s="33"/>
      <c r="I146" s="33"/>
      <c r="J146" s="33"/>
      <c r="K146" s="34"/>
    </row>
    <row r="147" spans="1:11" x14ac:dyDescent="0.25">
      <c r="A147" s="25" t="s">
        <v>198</v>
      </c>
      <c r="B147" s="14">
        <v>9942568.2799999993</v>
      </c>
      <c r="C147" s="6">
        <v>31534502.890000001</v>
      </c>
      <c r="D147" s="6">
        <v>0</v>
      </c>
      <c r="E147" s="6">
        <v>627870.53</v>
      </c>
      <c r="F147" s="15">
        <v>61880819.390000001</v>
      </c>
      <c r="G147" s="14">
        <v>-110810129.7</v>
      </c>
      <c r="H147" s="6">
        <v>0</v>
      </c>
      <c r="I147" s="6">
        <v>-110810129.7</v>
      </c>
      <c r="J147" s="6">
        <v>172690949.09999999</v>
      </c>
      <c r="K147" s="15">
        <v>61880819.390000001</v>
      </c>
    </row>
    <row r="148" spans="1:11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15" t="s">
        <v>204</v>
      </c>
      <c r="G148" s="14" t="s">
        <v>204</v>
      </c>
      <c r="H148" s="6" t="s">
        <v>204</v>
      </c>
      <c r="I148" s="6" t="s">
        <v>204</v>
      </c>
      <c r="J148" s="6" t="s">
        <v>204</v>
      </c>
      <c r="K148" s="15" t="s">
        <v>204</v>
      </c>
    </row>
    <row r="149" spans="1:11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15" t="s">
        <v>204</v>
      </c>
      <c r="G149" s="14" t="s">
        <v>204</v>
      </c>
      <c r="H149" s="6" t="s">
        <v>204</v>
      </c>
      <c r="I149" s="6" t="s">
        <v>204</v>
      </c>
      <c r="J149" s="6" t="s">
        <v>204</v>
      </c>
      <c r="K149" s="15" t="s">
        <v>204</v>
      </c>
    </row>
    <row r="150" spans="1:11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15" t="s">
        <v>204</v>
      </c>
      <c r="G150" s="14" t="s">
        <v>204</v>
      </c>
      <c r="H150" s="6" t="s">
        <v>204</v>
      </c>
      <c r="I150" s="6" t="s">
        <v>204</v>
      </c>
      <c r="J150" s="6" t="s">
        <v>204</v>
      </c>
      <c r="K150" s="15" t="s">
        <v>204</v>
      </c>
    </row>
    <row r="151" spans="1:11" x14ac:dyDescent="0.25">
      <c r="A151" s="22" t="s">
        <v>157</v>
      </c>
      <c r="B151" s="12">
        <f t="shared" ref="B151:K151" si="22">SUM(B147:B150)</f>
        <v>9942568.2799999993</v>
      </c>
      <c r="C151" s="5">
        <f t="shared" si="22"/>
        <v>31534502.890000001</v>
      </c>
      <c r="D151" s="5">
        <f t="shared" si="22"/>
        <v>0</v>
      </c>
      <c r="E151" s="5">
        <f t="shared" si="22"/>
        <v>627870.53</v>
      </c>
      <c r="F151" s="13">
        <f t="shared" si="22"/>
        <v>61880819.390000001</v>
      </c>
      <c r="G151" s="12">
        <f t="shared" si="22"/>
        <v>-110810129.7</v>
      </c>
      <c r="H151" s="5">
        <f t="shared" si="22"/>
        <v>0</v>
      </c>
      <c r="I151" s="5">
        <f t="shared" si="22"/>
        <v>-110810129.7</v>
      </c>
      <c r="J151" s="5">
        <f t="shared" si="22"/>
        <v>172690949.09999999</v>
      </c>
      <c r="K151" s="13">
        <f t="shared" si="22"/>
        <v>61880819.390000001</v>
      </c>
    </row>
    <row r="152" spans="1:11" x14ac:dyDescent="0.25">
      <c r="A152" s="24"/>
      <c r="B152" s="32"/>
      <c r="C152" s="33"/>
      <c r="D152" s="33"/>
      <c r="E152" s="33"/>
      <c r="F152" s="34"/>
      <c r="G152" s="32"/>
      <c r="H152" s="33"/>
      <c r="I152" s="33"/>
      <c r="J152" s="33"/>
      <c r="K152" s="34"/>
    </row>
    <row r="153" spans="1:11" x14ac:dyDescent="0.25">
      <c r="A153" s="22" t="s">
        <v>179</v>
      </c>
      <c r="B153" s="32"/>
      <c r="C153" s="33"/>
      <c r="D153" s="33"/>
      <c r="E153" s="33"/>
      <c r="F153" s="34"/>
      <c r="G153" s="32"/>
      <c r="H153" s="33"/>
      <c r="I153" s="33"/>
      <c r="J153" s="33"/>
      <c r="K153" s="34"/>
    </row>
    <row r="154" spans="1:11" x14ac:dyDescent="0.25">
      <c r="A154" s="25" t="s">
        <v>198</v>
      </c>
      <c r="B154" s="14">
        <v>8916784.4399999995</v>
      </c>
      <c r="C154" s="6">
        <v>222346809.19999999</v>
      </c>
      <c r="D154" s="6">
        <v>0</v>
      </c>
      <c r="E154" s="6">
        <v>220486.64</v>
      </c>
      <c r="F154" s="15">
        <v>268414098.80000001</v>
      </c>
      <c r="G154" s="14">
        <v>395000384</v>
      </c>
      <c r="H154" s="6">
        <v>0</v>
      </c>
      <c r="I154" s="6">
        <v>395000384</v>
      </c>
      <c r="J154" s="6">
        <v>-126586285.2</v>
      </c>
      <c r="K154" s="15">
        <v>268414098.80000001</v>
      </c>
    </row>
    <row r="155" spans="1:11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15" t="s">
        <v>204</v>
      </c>
      <c r="G155" s="14" t="s">
        <v>204</v>
      </c>
      <c r="H155" s="6" t="s">
        <v>204</v>
      </c>
      <c r="I155" s="6" t="s">
        <v>204</v>
      </c>
      <c r="J155" s="6" t="s">
        <v>204</v>
      </c>
      <c r="K155" s="15" t="s">
        <v>204</v>
      </c>
    </row>
    <row r="156" spans="1:11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15" t="s">
        <v>204</v>
      </c>
      <c r="G156" s="14" t="s">
        <v>204</v>
      </c>
      <c r="H156" s="6" t="s">
        <v>204</v>
      </c>
      <c r="I156" s="6" t="s">
        <v>204</v>
      </c>
      <c r="J156" s="6" t="s">
        <v>204</v>
      </c>
      <c r="K156" s="15" t="s">
        <v>204</v>
      </c>
    </row>
    <row r="157" spans="1:11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15" t="s">
        <v>204</v>
      </c>
      <c r="G157" s="14" t="s">
        <v>204</v>
      </c>
      <c r="H157" s="6" t="s">
        <v>204</v>
      </c>
      <c r="I157" s="6" t="s">
        <v>204</v>
      </c>
      <c r="J157" s="6" t="s">
        <v>204</v>
      </c>
      <c r="K157" s="15" t="s">
        <v>204</v>
      </c>
    </row>
    <row r="158" spans="1:11" x14ac:dyDescent="0.25">
      <c r="A158" s="22" t="s">
        <v>157</v>
      </c>
      <c r="B158" s="12">
        <f t="shared" ref="B158:K158" si="23">SUM(B154:B157)</f>
        <v>8916784.4399999995</v>
      </c>
      <c r="C158" s="5">
        <f t="shared" si="23"/>
        <v>222346809.19999999</v>
      </c>
      <c r="D158" s="5">
        <f t="shared" si="23"/>
        <v>0</v>
      </c>
      <c r="E158" s="5">
        <f t="shared" si="23"/>
        <v>220486.64</v>
      </c>
      <c r="F158" s="13">
        <f t="shared" si="23"/>
        <v>268414098.80000001</v>
      </c>
      <c r="G158" s="12">
        <f t="shared" si="23"/>
        <v>395000384</v>
      </c>
      <c r="H158" s="5">
        <f t="shared" si="23"/>
        <v>0</v>
      </c>
      <c r="I158" s="5">
        <f t="shared" si="23"/>
        <v>395000384</v>
      </c>
      <c r="J158" s="5">
        <f t="shared" si="23"/>
        <v>-126586285.2</v>
      </c>
      <c r="K158" s="13">
        <f t="shared" si="23"/>
        <v>268414098.80000001</v>
      </c>
    </row>
    <row r="159" spans="1:11" x14ac:dyDescent="0.25">
      <c r="A159" s="24"/>
      <c r="B159" s="32"/>
      <c r="C159" s="33"/>
      <c r="D159" s="33"/>
      <c r="E159" s="33"/>
      <c r="F159" s="34"/>
      <c r="G159" s="32"/>
      <c r="H159" s="33"/>
      <c r="I159" s="33"/>
      <c r="J159" s="33"/>
      <c r="K159" s="34"/>
    </row>
    <row r="160" spans="1:11" x14ac:dyDescent="0.25">
      <c r="A160" s="22" t="s">
        <v>180</v>
      </c>
      <c r="B160" s="32"/>
      <c r="C160" s="33"/>
      <c r="D160" s="33"/>
      <c r="E160" s="33"/>
      <c r="F160" s="34"/>
      <c r="G160" s="32"/>
      <c r="H160" s="33"/>
      <c r="I160" s="33"/>
      <c r="J160" s="33"/>
      <c r="K160" s="34"/>
    </row>
    <row r="161" spans="1:11" x14ac:dyDescent="0.25">
      <c r="A161" s="25" t="s">
        <v>198</v>
      </c>
      <c r="B161" s="14">
        <v>227628622</v>
      </c>
      <c r="C161" s="6">
        <v>469921737</v>
      </c>
      <c r="D161" s="6">
        <v>0</v>
      </c>
      <c r="E161" s="6">
        <v>2985095</v>
      </c>
      <c r="F161" s="15">
        <v>871095892</v>
      </c>
      <c r="G161" s="14">
        <v>106365619</v>
      </c>
      <c r="H161" s="6">
        <v>656034900</v>
      </c>
      <c r="I161" s="6">
        <v>762400519</v>
      </c>
      <c r="J161" s="6">
        <v>108695373</v>
      </c>
      <c r="K161" s="15">
        <v>871095892</v>
      </c>
    </row>
    <row r="162" spans="1:11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15" t="s">
        <v>204</v>
      </c>
      <c r="G162" s="14" t="s">
        <v>204</v>
      </c>
      <c r="H162" s="6" t="s">
        <v>204</v>
      </c>
      <c r="I162" s="6" t="s">
        <v>204</v>
      </c>
      <c r="J162" s="6" t="s">
        <v>204</v>
      </c>
      <c r="K162" s="15" t="s">
        <v>204</v>
      </c>
    </row>
    <row r="163" spans="1:11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15" t="s">
        <v>204</v>
      </c>
      <c r="G163" s="14" t="s">
        <v>204</v>
      </c>
      <c r="H163" s="6" t="s">
        <v>204</v>
      </c>
      <c r="I163" s="6" t="s">
        <v>204</v>
      </c>
      <c r="J163" s="6" t="s">
        <v>204</v>
      </c>
      <c r="K163" s="15" t="s">
        <v>204</v>
      </c>
    </row>
    <row r="164" spans="1:11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15" t="s">
        <v>204</v>
      </c>
      <c r="G164" s="14" t="s">
        <v>204</v>
      </c>
      <c r="H164" s="6" t="s">
        <v>204</v>
      </c>
      <c r="I164" s="6" t="s">
        <v>204</v>
      </c>
      <c r="J164" s="6" t="s">
        <v>204</v>
      </c>
      <c r="K164" s="15" t="s">
        <v>204</v>
      </c>
    </row>
    <row r="165" spans="1:11" x14ac:dyDescent="0.25">
      <c r="A165" s="22" t="s">
        <v>157</v>
      </c>
      <c r="B165" s="12">
        <f t="shared" ref="B165:K165" si="24">SUM(B161:B164)</f>
        <v>227628622</v>
      </c>
      <c r="C165" s="5">
        <f t="shared" si="24"/>
        <v>469921737</v>
      </c>
      <c r="D165" s="5">
        <f t="shared" si="24"/>
        <v>0</v>
      </c>
      <c r="E165" s="5">
        <f t="shared" si="24"/>
        <v>2985095</v>
      </c>
      <c r="F165" s="13">
        <f t="shared" si="24"/>
        <v>871095892</v>
      </c>
      <c r="G165" s="12">
        <f t="shared" si="24"/>
        <v>106365619</v>
      </c>
      <c r="H165" s="5">
        <f t="shared" si="24"/>
        <v>656034900</v>
      </c>
      <c r="I165" s="5">
        <f t="shared" si="24"/>
        <v>762400519</v>
      </c>
      <c r="J165" s="5">
        <f t="shared" si="24"/>
        <v>108695373</v>
      </c>
      <c r="K165" s="13">
        <f t="shared" si="24"/>
        <v>871095892</v>
      </c>
    </row>
    <row r="166" spans="1:11" x14ac:dyDescent="0.25">
      <c r="A166" s="24"/>
      <c r="B166" s="32"/>
      <c r="C166" s="33"/>
      <c r="D166" s="33"/>
      <c r="E166" s="33"/>
      <c r="F166" s="34"/>
      <c r="G166" s="32"/>
      <c r="H166" s="33"/>
      <c r="I166" s="33"/>
      <c r="J166" s="33"/>
      <c r="K166" s="34"/>
    </row>
    <row r="167" spans="1:11" x14ac:dyDescent="0.25">
      <c r="A167" s="22" t="s">
        <v>181</v>
      </c>
      <c r="B167" s="32"/>
      <c r="C167" s="33"/>
      <c r="D167" s="33"/>
      <c r="E167" s="33"/>
      <c r="F167" s="34"/>
      <c r="G167" s="32"/>
      <c r="H167" s="33"/>
      <c r="I167" s="33"/>
      <c r="J167" s="33"/>
      <c r="K167" s="34"/>
    </row>
    <row r="168" spans="1:11" x14ac:dyDescent="0.25">
      <c r="A168" s="25" t="s">
        <v>198</v>
      </c>
      <c r="B168" s="14">
        <v>25250865</v>
      </c>
      <c r="C168" s="6">
        <v>182597228</v>
      </c>
      <c r="D168" s="6">
        <v>0</v>
      </c>
      <c r="E168" s="6">
        <v>3691653</v>
      </c>
      <c r="F168" s="15">
        <v>231312628</v>
      </c>
      <c r="G168" s="14">
        <v>12754418</v>
      </c>
      <c r="H168" s="6">
        <v>118895474</v>
      </c>
      <c r="I168" s="6">
        <v>131649892</v>
      </c>
      <c r="J168" s="6">
        <v>99662736</v>
      </c>
      <c r="K168" s="15">
        <v>231312628</v>
      </c>
    </row>
    <row r="169" spans="1:11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15" t="s">
        <v>204</v>
      </c>
      <c r="G169" s="14" t="s">
        <v>204</v>
      </c>
      <c r="H169" s="6" t="s">
        <v>204</v>
      </c>
      <c r="I169" s="6" t="s">
        <v>204</v>
      </c>
      <c r="J169" s="6" t="s">
        <v>204</v>
      </c>
      <c r="K169" s="15" t="s">
        <v>204</v>
      </c>
    </row>
    <row r="170" spans="1:11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15" t="s">
        <v>204</v>
      </c>
      <c r="G170" s="14" t="s">
        <v>204</v>
      </c>
      <c r="H170" s="6" t="s">
        <v>204</v>
      </c>
      <c r="I170" s="6" t="s">
        <v>204</v>
      </c>
      <c r="J170" s="6" t="s">
        <v>204</v>
      </c>
      <c r="K170" s="15" t="s">
        <v>204</v>
      </c>
    </row>
    <row r="171" spans="1:11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15" t="s">
        <v>204</v>
      </c>
      <c r="G171" s="14" t="s">
        <v>204</v>
      </c>
      <c r="H171" s="6" t="s">
        <v>204</v>
      </c>
      <c r="I171" s="6" t="s">
        <v>204</v>
      </c>
      <c r="J171" s="6" t="s">
        <v>204</v>
      </c>
      <c r="K171" s="15" t="s">
        <v>204</v>
      </c>
    </row>
    <row r="172" spans="1:11" x14ac:dyDescent="0.25">
      <c r="A172" s="22" t="s">
        <v>157</v>
      </c>
      <c r="B172" s="12">
        <f t="shared" ref="B172:K172" si="25">SUM(B168:B171)</f>
        <v>25250865</v>
      </c>
      <c r="C172" s="5">
        <f t="shared" si="25"/>
        <v>182597228</v>
      </c>
      <c r="D172" s="5">
        <f t="shared" si="25"/>
        <v>0</v>
      </c>
      <c r="E172" s="5">
        <f t="shared" si="25"/>
        <v>3691653</v>
      </c>
      <c r="F172" s="13">
        <f t="shared" si="25"/>
        <v>231312628</v>
      </c>
      <c r="G172" s="12">
        <f t="shared" si="25"/>
        <v>12754418</v>
      </c>
      <c r="H172" s="5">
        <f t="shared" si="25"/>
        <v>118895474</v>
      </c>
      <c r="I172" s="5">
        <f t="shared" si="25"/>
        <v>131649892</v>
      </c>
      <c r="J172" s="5">
        <f t="shared" si="25"/>
        <v>99662736</v>
      </c>
      <c r="K172" s="13">
        <f t="shared" si="25"/>
        <v>231312628</v>
      </c>
    </row>
    <row r="173" spans="1:11" x14ac:dyDescent="0.25">
      <c r="A173" s="24"/>
      <c r="B173" s="32"/>
      <c r="C173" s="33"/>
      <c r="D173" s="33"/>
      <c r="E173" s="33"/>
      <c r="F173" s="34"/>
      <c r="G173" s="32"/>
      <c r="H173" s="33"/>
      <c r="I173" s="33"/>
      <c r="J173" s="33"/>
      <c r="K173" s="34"/>
    </row>
    <row r="174" spans="1:11" x14ac:dyDescent="0.25">
      <c r="A174" s="22" t="s">
        <v>182</v>
      </c>
      <c r="B174" s="32"/>
      <c r="C174" s="33"/>
      <c r="D174" s="33"/>
      <c r="E174" s="33"/>
      <c r="F174" s="34"/>
      <c r="G174" s="32"/>
      <c r="H174" s="33"/>
      <c r="I174" s="33"/>
      <c r="J174" s="33"/>
      <c r="K174" s="34"/>
    </row>
    <row r="175" spans="1:11" x14ac:dyDescent="0.25">
      <c r="A175" s="25" t="s">
        <v>198</v>
      </c>
      <c r="B175" s="14">
        <v>10332673</v>
      </c>
      <c r="C175" s="6">
        <v>51886394</v>
      </c>
      <c r="D175" s="6">
        <v>0</v>
      </c>
      <c r="E175" s="6">
        <v>1116966</v>
      </c>
      <c r="F175" s="15">
        <v>90209108</v>
      </c>
      <c r="G175" s="14">
        <v>-29590441</v>
      </c>
      <c r="H175" s="6">
        <v>97349561</v>
      </c>
      <c r="I175" s="6">
        <v>67759120</v>
      </c>
      <c r="J175" s="6">
        <v>22449991</v>
      </c>
      <c r="K175" s="15">
        <v>90209111</v>
      </c>
    </row>
    <row r="176" spans="1:11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15" t="s">
        <v>204</v>
      </c>
      <c r="G176" s="14" t="s">
        <v>204</v>
      </c>
      <c r="H176" s="6" t="s">
        <v>204</v>
      </c>
      <c r="I176" s="6" t="s">
        <v>204</v>
      </c>
      <c r="J176" s="6" t="s">
        <v>204</v>
      </c>
      <c r="K176" s="15" t="s">
        <v>204</v>
      </c>
    </row>
    <row r="177" spans="1:11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15" t="s">
        <v>204</v>
      </c>
      <c r="G177" s="14" t="s">
        <v>204</v>
      </c>
      <c r="H177" s="6" t="s">
        <v>204</v>
      </c>
      <c r="I177" s="6" t="s">
        <v>204</v>
      </c>
      <c r="J177" s="6" t="s">
        <v>204</v>
      </c>
      <c r="K177" s="15" t="s">
        <v>204</v>
      </c>
    </row>
    <row r="178" spans="1:11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15" t="s">
        <v>204</v>
      </c>
      <c r="G178" s="14" t="s">
        <v>204</v>
      </c>
      <c r="H178" s="6" t="s">
        <v>204</v>
      </c>
      <c r="I178" s="6" t="s">
        <v>204</v>
      </c>
      <c r="J178" s="6" t="s">
        <v>204</v>
      </c>
      <c r="K178" s="15" t="s">
        <v>204</v>
      </c>
    </row>
    <row r="179" spans="1:11" x14ac:dyDescent="0.25">
      <c r="A179" s="22" t="s">
        <v>157</v>
      </c>
      <c r="B179" s="12">
        <f t="shared" ref="B179:K179" si="26">SUM(B175:B178)</f>
        <v>10332673</v>
      </c>
      <c r="C179" s="5">
        <f t="shared" si="26"/>
        <v>51886394</v>
      </c>
      <c r="D179" s="5">
        <f t="shared" si="26"/>
        <v>0</v>
      </c>
      <c r="E179" s="5">
        <f t="shared" si="26"/>
        <v>1116966</v>
      </c>
      <c r="F179" s="13">
        <f t="shared" si="26"/>
        <v>90209108</v>
      </c>
      <c r="G179" s="12">
        <f t="shared" si="26"/>
        <v>-29590441</v>
      </c>
      <c r="H179" s="5">
        <f t="shared" si="26"/>
        <v>97349561</v>
      </c>
      <c r="I179" s="5">
        <f t="shared" si="26"/>
        <v>67759120</v>
      </c>
      <c r="J179" s="5">
        <f t="shared" si="26"/>
        <v>22449991</v>
      </c>
      <c r="K179" s="13">
        <f t="shared" si="26"/>
        <v>90209111</v>
      </c>
    </row>
    <row r="180" spans="1:11" x14ac:dyDescent="0.25">
      <c r="A180" s="24"/>
      <c r="B180" s="32"/>
      <c r="C180" s="33"/>
      <c r="D180" s="33"/>
      <c r="E180" s="33"/>
      <c r="F180" s="34"/>
      <c r="G180" s="32"/>
      <c r="H180" s="33"/>
      <c r="I180" s="33"/>
      <c r="J180" s="33"/>
      <c r="K180" s="34"/>
    </row>
    <row r="181" spans="1:11" x14ac:dyDescent="0.25">
      <c r="A181" s="22" t="s">
        <v>183</v>
      </c>
      <c r="B181" s="32"/>
      <c r="C181" s="33"/>
      <c r="D181" s="33"/>
      <c r="E181" s="33"/>
      <c r="F181" s="34"/>
      <c r="G181" s="32"/>
      <c r="H181" s="33"/>
      <c r="I181" s="33"/>
      <c r="J181" s="33"/>
      <c r="K181" s="34"/>
    </row>
    <row r="182" spans="1:11" x14ac:dyDescent="0.25">
      <c r="A182" s="25" t="s">
        <v>198</v>
      </c>
      <c r="B182" s="14">
        <v>2140348</v>
      </c>
      <c r="C182" s="6">
        <v>22524879</v>
      </c>
      <c r="D182" s="6">
        <v>131296</v>
      </c>
      <c r="E182" s="6">
        <v>158996</v>
      </c>
      <c r="F182" s="15">
        <v>28929829</v>
      </c>
      <c r="G182" s="14">
        <v>7181050</v>
      </c>
      <c r="H182" s="6">
        <v>4915102</v>
      </c>
      <c r="I182" s="6">
        <v>12096152</v>
      </c>
      <c r="J182" s="6">
        <v>16833677</v>
      </c>
      <c r="K182" s="15">
        <v>28929829</v>
      </c>
    </row>
    <row r="183" spans="1:11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15" t="s">
        <v>204</v>
      </c>
      <c r="G183" s="14" t="s">
        <v>204</v>
      </c>
      <c r="H183" s="6" t="s">
        <v>204</v>
      </c>
      <c r="I183" s="6" t="s">
        <v>204</v>
      </c>
      <c r="J183" s="6" t="s">
        <v>204</v>
      </c>
      <c r="K183" s="15" t="s">
        <v>204</v>
      </c>
    </row>
    <row r="184" spans="1:11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15" t="s">
        <v>204</v>
      </c>
      <c r="G184" s="14" t="s">
        <v>204</v>
      </c>
      <c r="H184" s="6" t="s">
        <v>204</v>
      </c>
      <c r="I184" s="6" t="s">
        <v>204</v>
      </c>
      <c r="J184" s="6" t="s">
        <v>204</v>
      </c>
      <c r="K184" s="15" t="s">
        <v>204</v>
      </c>
    </row>
    <row r="185" spans="1:11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15" t="s">
        <v>204</v>
      </c>
      <c r="G185" s="14" t="s">
        <v>204</v>
      </c>
      <c r="H185" s="6" t="s">
        <v>204</v>
      </c>
      <c r="I185" s="6" t="s">
        <v>204</v>
      </c>
      <c r="J185" s="6" t="s">
        <v>204</v>
      </c>
      <c r="K185" s="15" t="s">
        <v>204</v>
      </c>
    </row>
    <row r="186" spans="1:11" x14ac:dyDescent="0.25">
      <c r="A186" s="22" t="s">
        <v>157</v>
      </c>
      <c r="B186" s="12">
        <f t="shared" ref="B186:K186" si="27">SUM(B182:B185)</f>
        <v>2140348</v>
      </c>
      <c r="C186" s="5">
        <f t="shared" si="27"/>
        <v>22524879</v>
      </c>
      <c r="D186" s="5">
        <f t="shared" si="27"/>
        <v>131296</v>
      </c>
      <c r="E186" s="5">
        <f t="shared" si="27"/>
        <v>158996</v>
      </c>
      <c r="F186" s="13">
        <f t="shared" si="27"/>
        <v>28929829</v>
      </c>
      <c r="G186" s="12">
        <f t="shared" si="27"/>
        <v>7181050</v>
      </c>
      <c r="H186" s="5">
        <f t="shared" si="27"/>
        <v>4915102</v>
      </c>
      <c r="I186" s="5">
        <f t="shared" si="27"/>
        <v>12096152</v>
      </c>
      <c r="J186" s="5">
        <f t="shared" si="27"/>
        <v>16833677</v>
      </c>
      <c r="K186" s="13">
        <f t="shared" si="27"/>
        <v>28929829</v>
      </c>
    </row>
    <row r="187" spans="1:11" x14ac:dyDescent="0.25">
      <c r="A187" s="24"/>
      <c r="B187" s="32"/>
      <c r="C187" s="33"/>
      <c r="D187" s="33"/>
      <c r="E187" s="33"/>
      <c r="F187" s="34"/>
      <c r="G187" s="32"/>
      <c r="H187" s="33"/>
      <c r="I187" s="33"/>
      <c r="J187" s="33"/>
      <c r="K187" s="34"/>
    </row>
    <row r="188" spans="1:11" x14ac:dyDescent="0.25">
      <c r="A188" s="22" t="s">
        <v>184</v>
      </c>
      <c r="B188" s="32"/>
      <c r="C188" s="33"/>
      <c r="D188" s="33"/>
      <c r="E188" s="33"/>
      <c r="F188" s="34"/>
      <c r="G188" s="32"/>
      <c r="H188" s="33"/>
      <c r="I188" s="33"/>
      <c r="J188" s="33"/>
      <c r="K188" s="34"/>
    </row>
    <row r="189" spans="1:11" x14ac:dyDescent="0.25">
      <c r="A189" s="25" t="s">
        <v>198</v>
      </c>
      <c r="B189" s="14">
        <v>64411932</v>
      </c>
      <c r="C189" s="6">
        <v>31159919</v>
      </c>
      <c r="D189" s="6">
        <v>0</v>
      </c>
      <c r="E189" s="6">
        <v>0</v>
      </c>
      <c r="F189" s="15">
        <v>96147950</v>
      </c>
      <c r="G189" s="14">
        <v>16108532</v>
      </c>
      <c r="H189" s="6">
        <v>0</v>
      </c>
      <c r="I189" s="6">
        <v>16108532</v>
      </c>
      <c r="J189" s="6">
        <v>80039418</v>
      </c>
      <c r="K189" s="15">
        <v>96147950</v>
      </c>
    </row>
    <row r="190" spans="1:11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15" t="s">
        <v>204</v>
      </c>
      <c r="G190" s="14" t="s">
        <v>204</v>
      </c>
      <c r="H190" s="6" t="s">
        <v>204</v>
      </c>
      <c r="I190" s="6" t="s">
        <v>204</v>
      </c>
      <c r="J190" s="6" t="s">
        <v>204</v>
      </c>
      <c r="K190" s="15" t="s">
        <v>204</v>
      </c>
    </row>
    <row r="191" spans="1:11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15" t="s">
        <v>204</v>
      </c>
      <c r="G191" s="14" t="s">
        <v>204</v>
      </c>
      <c r="H191" s="6" t="s">
        <v>204</v>
      </c>
      <c r="I191" s="6" t="s">
        <v>204</v>
      </c>
      <c r="J191" s="6" t="s">
        <v>204</v>
      </c>
      <c r="K191" s="15" t="s">
        <v>204</v>
      </c>
    </row>
    <row r="192" spans="1:11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15" t="s">
        <v>204</v>
      </c>
      <c r="G192" s="14" t="s">
        <v>204</v>
      </c>
      <c r="H192" s="6" t="s">
        <v>204</v>
      </c>
      <c r="I192" s="6" t="s">
        <v>204</v>
      </c>
      <c r="J192" s="6" t="s">
        <v>204</v>
      </c>
      <c r="K192" s="15" t="s">
        <v>204</v>
      </c>
    </row>
    <row r="193" spans="1:11" x14ac:dyDescent="0.25">
      <c r="A193" s="22" t="s">
        <v>157</v>
      </c>
      <c r="B193" s="12">
        <f t="shared" ref="B193:K193" si="28">SUM(B189:B192)</f>
        <v>64411932</v>
      </c>
      <c r="C193" s="5">
        <f t="shared" si="28"/>
        <v>31159919</v>
      </c>
      <c r="D193" s="5">
        <f t="shared" si="28"/>
        <v>0</v>
      </c>
      <c r="E193" s="5">
        <f t="shared" si="28"/>
        <v>0</v>
      </c>
      <c r="F193" s="13">
        <f t="shared" si="28"/>
        <v>96147950</v>
      </c>
      <c r="G193" s="12">
        <f t="shared" si="28"/>
        <v>16108532</v>
      </c>
      <c r="H193" s="5">
        <f t="shared" si="28"/>
        <v>0</v>
      </c>
      <c r="I193" s="5">
        <f t="shared" si="28"/>
        <v>16108532</v>
      </c>
      <c r="J193" s="5">
        <f t="shared" si="28"/>
        <v>80039418</v>
      </c>
      <c r="K193" s="13">
        <f t="shared" si="28"/>
        <v>96147950</v>
      </c>
    </row>
    <row r="194" spans="1:11" x14ac:dyDescent="0.25">
      <c r="A194" s="24"/>
      <c r="B194" s="32"/>
      <c r="C194" s="33"/>
      <c r="D194" s="33"/>
      <c r="E194" s="33"/>
      <c r="F194" s="34"/>
      <c r="G194" s="32"/>
      <c r="H194" s="33"/>
      <c r="I194" s="33"/>
      <c r="J194" s="33"/>
      <c r="K194" s="34"/>
    </row>
    <row r="195" spans="1:11" x14ac:dyDescent="0.25">
      <c r="A195" s="22" t="s">
        <v>185</v>
      </c>
      <c r="B195" s="32"/>
      <c r="C195" s="33"/>
      <c r="D195" s="33"/>
      <c r="E195" s="33"/>
      <c r="F195" s="34"/>
      <c r="G195" s="32"/>
      <c r="H195" s="33"/>
      <c r="I195" s="33"/>
      <c r="J195" s="33"/>
      <c r="K195" s="34"/>
    </row>
    <row r="196" spans="1:11" x14ac:dyDescent="0.25">
      <c r="A196" s="25" t="s">
        <v>198</v>
      </c>
      <c r="B196" s="14">
        <v>7546860</v>
      </c>
      <c r="C196" s="6">
        <v>12163024</v>
      </c>
      <c r="D196" s="6">
        <v>231117</v>
      </c>
      <c r="E196" s="6">
        <v>0</v>
      </c>
      <c r="F196" s="15">
        <v>29368681</v>
      </c>
      <c r="G196" s="14">
        <v>5461497</v>
      </c>
      <c r="H196" s="6">
        <v>23292411</v>
      </c>
      <c r="I196" s="6">
        <v>28753908</v>
      </c>
      <c r="J196" s="6">
        <v>614765</v>
      </c>
      <c r="K196" s="15">
        <v>29368673</v>
      </c>
    </row>
    <row r="197" spans="1:11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15" t="s">
        <v>204</v>
      </c>
      <c r="G197" s="14" t="s">
        <v>204</v>
      </c>
      <c r="H197" s="6" t="s">
        <v>204</v>
      </c>
      <c r="I197" s="6" t="s">
        <v>204</v>
      </c>
      <c r="J197" s="6" t="s">
        <v>204</v>
      </c>
      <c r="K197" s="15" t="s">
        <v>204</v>
      </c>
    </row>
    <row r="198" spans="1:11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15" t="s">
        <v>204</v>
      </c>
      <c r="G198" s="14" t="s">
        <v>204</v>
      </c>
      <c r="H198" s="6" t="s">
        <v>204</v>
      </c>
      <c r="I198" s="6" t="s">
        <v>204</v>
      </c>
      <c r="J198" s="6" t="s">
        <v>204</v>
      </c>
      <c r="K198" s="15" t="s">
        <v>204</v>
      </c>
    </row>
    <row r="199" spans="1:11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15" t="s">
        <v>204</v>
      </c>
      <c r="G199" s="14" t="s">
        <v>204</v>
      </c>
      <c r="H199" s="6" t="s">
        <v>204</v>
      </c>
      <c r="I199" s="6" t="s">
        <v>204</v>
      </c>
      <c r="J199" s="6" t="s">
        <v>204</v>
      </c>
      <c r="K199" s="15" t="s">
        <v>204</v>
      </c>
    </row>
    <row r="200" spans="1:11" x14ac:dyDescent="0.25">
      <c r="A200" s="22" t="s">
        <v>157</v>
      </c>
      <c r="B200" s="12">
        <f t="shared" ref="B200:K200" si="29">SUM(B196:B199)</f>
        <v>7546860</v>
      </c>
      <c r="C200" s="5">
        <f t="shared" si="29"/>
        <v>12163024</v>
      </c>
      <c r="D200" s="5">
        <f t="shared" si="29"/>
        <v>231117</v>
      </c>
      <c r="E200" s="5">
        <f t="shared" si="29"/>
        <v>0</v>
      </c>
      <c r="F200" s="13">
        <f t="shared" si="29"/>
        <v>29368681</v>
      </c>
      <c r="G200" s="12">
        <f t="shared" si="29"/>
        <v>5461497</v>
      </c>
      <c r="H200" s="5">
        <f t="shared" si="29"/>
        <v>23292411</v>
      </c>
      <c r="I200" s="5">
        <f t="shared" si="29"/>
        <v>28753908</v>
      </c>
      <c r="J200" s="5">
        <f t="shared" si="29"/>
        <v>614765</v>
      </c>
      <c r="K200" s="13">
        <f t="shared" si="29"/>
        <v>29368673</v>
      </c>
    </row>
    <row r="201" spans="1:11" x14ac:dyDescent="0.25">
      <c r="A201" s="24"/>
      <c r="B201" s="32"/>
      <c r="C201" s="33"/>
      <c r="D201" s="33"/>
      <c r="E201" s="33"/>
      <c r="F201" s="34"/>
      <c r="G201" s="32"/>
      <c r="H201" s="33"/>
      <c r="I201" s="33"/>
      <c r="J201" s="33"/>
      <c r="K201" s="34"/>
    </row>
    <row r="202" spans="1:11" x14ac:dyDescent="0.25">
      <c r="A202" s="22" t="s">
        <v>186</v>
      </c>
      <c r="B202" s="32"/>
      <c r="C202" s="33"/>
      <c r="D202" s="33"/>
      <c r="E202" s="33"/>
      <c r="F202" s="34"/>
      <c r="G202" s="32"/>
      <c r="H202" s="33"/>
      <c r="I202" s="33"/>
      <c r="J202" s="33"/>
      <c r="K202" s="34"/>
    </row>
    <row r="203" spans="1:11" x14ac:dyDescent="0.25">
      <c r="A203" s="25" t="s">
        <v>198</v>
      </c>
      <c r="B203" s="14">
        <v>91726293</v>
      </c>
      <c r="C203" s="6">
        <v>88979757.730000004</v>
      </c>
      <c r="D203" s="6">
        <v>0</v>
      </c>
      <c r="E203" s="6">
        <v>2828420</v>
      </c>
      <c r="F203" s="15">
        <v>197327933</v>
      </c>
      <c r="G203" s="14">
        <v>17470374</v>
      </c>
      <c r="H203" s="6">
        <v>46203916</v>
      </c>
      <c r="I203" s="6">
        <v>63674290</v>
      </c>
      <c r="J203" s="6">
        <v>133651643</v>
      </c>
      <c r="K203" s="15">
        <v>197325933</v>
      </c>
    </row>
    <row r="204" spans="1:11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15" t="s">
        <v>204</v>
      </c>
      <c r="G204" s="14" t="s">
        <v>204</v>
      </c>
      <c r="H204" s="6" t="s">
        <v>204</v>
      </c>
      <c r="I204" s="6" t="s">
        <v>204</v>
      </c>
      <c r="J204" s="6" t="s">
        <v>204</v>
      </c>
      <c r="K204" s="15" t="s">
        <v>204</v>
      </c>
    </row>
    <row r="205" spans="1:11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15" t="s">
        <v>204</v>
      </c>
      <c r="G205" s="14" t="s">
        <v>204</v>
      </c>
      <c r="H205" s="6" t="s">
        <v>204</v>
      </c>
      <c r="I205" s="6" t="s">
        <v>204</v>
      </c>
      <c r="J205" s="6" t="s">
        <v>204</v>
      </c>
      <c r="K205" s="15" t="s">
        <v>204</v>
      </c>
    </row>
    <row r="206" spans="1:11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15" t="s">
        <v>204</v>
      </c>
      <c r="G206" s="14" t="s">
        <v>204</v>
      </c>
      <c r="H206" s="6" t="s">
        <v>204</v>
      </c>
      <c r="I206" s="6" t="s">
        <v>204</v>
      </c>
      <c r="J206" s="6" t="s">
        <v>204</v>
      </c>
      <c r="K206" s="15" t="s">
        <v>204</v>
      </c>
    </row>
    <row r="207" spans="1:11" x14ac:dyDescent="0.25">
      <c r="A207" s="22" t="s">
        <v>157</v>
      </c>
      <c r="B207" s="12">
        <f t="shared" ref="B207:K207" si="30">SUM(B203:B206)</f>
        <v>91726293</v>
      </c>
      <c r="C207" s="5">
        <f t="shared" si="30"/>
        <v>88979757.730000004</v>
      </c>
      <c r="D207" s="5">
        <f t="shared" si="30"/>
        <v>0</v>
      </c>
      <c r="E207" s="5">
        <f t="shared" si="30"/>
        <v>2828420</v>
      </c>
      <c r="F207" s="13">
        <f t="shared" si="30"/>
        <v>197327933</v>
      </c>
      <c r="G207" s="12">
        <f t="shared" si="30"/>
        <v>17470374</v>
      </c>
      <c r="H207" s="5">
        <f t="shared" si="30"/>
        <v>46203916</v>
      </c>
      <c r="I207" s="5">
        <f t="shared" si="30"/>
        <v>63674290</v>
      </c>
      <c r="J207" s="5">
        <f t="shared" si="30"/>
        <v>133651643</v>
      </c>
      <c r="K207" s="13">
        <f t="shared" si="30"/>
        <v>197325933</v>
      </c>
    </row>
    <row r="208" spans="1:11" x14ac:dyDescent="0.25">
      <c r="A208" s="24"/>
      <c r="B208" s="32"/>
      <c r="C208" s="33"/>
      <c r="D208" s="33"/>
      <c r="E208" s="33"/>
      <c r="F208" s="34"/>
      <c r="G208" s="32"/>
      <c r="H208" s="33"/>
      <c r="I208" s="33"/>
      <c r="J208" s="33"/>
      <c r="K208" s="34"/>
    </row>
    <row r="209" spans="1:11" x14ac:dyDescent="0.25">
      <c r="A209" s="22" t="s">
        <v>187</v>
      </c>
      <c r="B209" s="32"/>
      <c r="C209" s="33"/>
      <c r="D209" s="33"/>
      <c r="E209" s="33"/>
      <c r="F209" s="34"/>
      <c r="G209" s="32"/>
      <c r="H209" s="33"/>
      <c r="I209" s="33"/>
      <c r="J209" s="33"/>
      <c r="K209" s="34"/>
    </row>
    <row r="210" spans="1:11" x14ac:dyDescent="0.25">
      <c r="A210" s="25" t="s">
        <v>198</v>
      </c>
      <c r="B210" s="14">
        <v>-856022.01</v>
      </c>
      <c r="C210" s="6">
        <v>21328415.66</v>
      </c>
      <c r="D210" s="6">
        <v>38261915.899999999</v>
      </c>
      <c r="E210" s="6">
        <v>52817.59</v>
      </c>
      <c r="F210" s="15">
        <v>65306537.920000002</v>
      </c>
      <c r="G210" s="14">
        <v>22878714.989999998</v>
      </c>
      <c r="H210" s="6">
        <v>0</v>
      </c>
      <c r="I210" s="6">
        <v>22878714.989999998</v>
      </c>
      <c r="J210" s="6">
        <v>42427822.93</v>
      </c>
      <c r="K210" s="15">
        <v>65306537.920000002</v>
      </c>
    </row>
    <row r="211" spans="1:11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15" t="s">
        <v>204</v>
      </c>
      <c r="G211" s="14" t="s">
        <v>204</v>
      </c>
      <c r="H211" s="6" t="s">
        <v>204</v>
      </c>
      <c r="I211" s="6" t="s">
        <v>204</v>
      </c>
      <c r="J211" s="6" t="s">
        <v>204</v>
      </c>
      <c r="K211" s="15" t="s">
        <v>204</v>
      </c>
    </row>
    <row r="212" spans="1:11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15" t="s">
        <v>204</v>
      </c>
      <c r="G212" s="14" t="s">
        <v>204</v>
      </c>
      <c r="H212" s="6" t="s">
        <v>204</v>
      </c>
      <c r="I212" s="6" t="s">
        <v>204</v>
      </c>
      <c r="J212" s="6" t="s">
        <v>204</v>
      </c>
      <c r="K212" s="15" t="s">
        <v>204</v>
      </c>
    </row>
    <row r="213" spans="1:11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15" t="s">
        <v>204</v>
      </c>
      <c r="G213" s="14" t="s">
        <v>204</v>
      </c>
      <c r="H213" s="6" t="s">
        <v>204</v>
      </c>
      <c r="I213" s="6" t="s">
        <v>204</v>
      </c>
      <c r="J213" s="6" t="s">
        <v>204</v>
      </c>
      <c r="K213" s="15" t="s">
        <v>204</v>
      </c>
    </row>
    <row r="214" spans="1:11" x14ac:dyDescent="0.25">
      <c r="A214" s="22" t="s">
        <v>157</v>
      </c>
      <c r="B214" s="12">
        <f t="shared" ref="B214:K214" si="31">SUM(B210:B213)</f>
        <v>-856022.01</v>
      </c>
      <c r="C214" s="5">
        <f t="shared" si="31"/>
        <v>21328415.66</v>
      </c>
      <c r="D214" s="5">
        <f t="shared" si="31"/>
        <v>38261915.899999999</v>
      </c>
      <c r="E214" s="5">
        <f t="shared" si="31"/>
        <v>52817.59</v>
      </c>
      <c r="F214" s="13">
        <f t="shared" si="31"/>
        <v>65306537.920000002</v>
      </c>
      <c r="G214" s="12">
        <f t="shared" si="31"/>
        <v>22878714.989999998</v>
      </c>
      <c r="H214" s="5">
        <f t="shared" si="31"/>
        <v>0</v>
      </c>
      <c r="I214" s="5">
        <f t="shared" si="31"/>
        <v>22878714.989999998</v>
      </c>
      <c r="J214" s="5">
        <f t="shared" si="31"/>
        <v>42427822.93</v>
      </c>
      <c r="K214" s="13">
        <f t="shared" si="31"/>
        <v>65306537.920000002</v>
      </c>
    </row>
    <row r="215" spans="1:11" x14ac:dyDescent="0.25">
      <c r="A215" s="24"/>
      <c r="B215" s="32"/>
      <c r="C215" s="33"/>
      <c r="D215" s="33"/>
      <c r="E215" s="33"/>
      <c r="F215" s="34"/>
      <c r="G215" s="32"/>
      <c r="H215" s="33"/>
      <c r="I215" s="33"/>
      <c r="J215" s="33"/>
      <c r="K215" s="34"/>
    </row>
    <row r="216" spans="1:11" x14ac:dyDescent="0.25">
      <c r="A216" s="22" t="s">
        <v>188</v>
      </c>
      <c r="B216" s="32"/>
      <c r="C216" s="33"/>
      <c r="D216" s="33"/>
      <c r="E216" s="33"/>
      <c r="F216" s="34"/>
      <c r="G216" s="32"/>
      <c r="H216" s="33"/>
      <c r="I216" s="33"/>
      <c r="J216" s="33"/>
      <c r="K216" s="34"/>
    </row>
    <row r="217" spans="1:11" x14ac:dyDescent="0.25">
      <c r="A217" s="25" t="s">
        <v>198</v>
      </c>
      <c r="B217" s="14">
        <v>7457405.1799999997</v>
      </c>
      <c r="C217" s="6">
        <v>2415497.19</v>
      </c>
      <c r="D217" s="6">
        <v>0</v>
      </c>
      <c r="E217" s="6">
        <v>0</v>
      </c>
      <c r="F217" s="15">
        <v>11464547.279999999</v>
      </c>
      <c r="G217" s="14">
        <v>617445.01</v>
      </c>
      <c r="H217" s="6">
        <v>9239532.2599999998</v>
      </c>
      <c r="I217" s="6">
        <v>9856977.2699999996</v>
      </c>
      <c r="J217" s="6">
        <v>1785914.77</v>
      </c>
      <c r="K217" s="15">
        <v>11642892.039999999</v>
      </c>
    </row>
    <row r="218" spans="1:11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15" t="s">
        <v>204</v>
      </c>
      <c r="G218" s="14" t="s">
        <v>204</v>
      </c>
      <c r="H218" s="6" t="s">
        <v>204</v>
      </c>
      <c r="I218" s="6" t="s">
        <v>204</v>
      </c>
      <c r="J218" s="6" t="s">
        <v>204</v>
      </c>
      <c r="K218" s="15" t="s">
        <v>204</v>
      </c>
    </row>
    <row r="219" spans="1:11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15" t="s">
        <v>204</v>
      </c>
      <c r="G219" s="14" t="s">
        <v>204</v>
      </c>
      <c r="H219" s="6" t="s">
        <v>204</v>
      </c>
      <c r="I219" s="6" t="s">
        <v>204</v>
      </c>
      <c r="J219" s="6" t="s">
        <v>204</v>
      </c>
      <c r="K219" s="15" t="s">
        <v>204</v>
      </c>
    </row>
    <row r="220" spans="1:11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15" t="s">
        <v>204</v>
      </c>
      <c r="G220" s="14" t="s">
        <v>204</v>
      </c>
      <c r="H220" s="6" t="s">
        <v>204</v>
      </c>
      <c r="I220" s="6" t="s">
        <v>204</v>
      </c>
      <c r="J220" s="6" t="s">
        <v>204</v>
      </c>
      <c r="K220" s="15" t="s">
        <v>204</v>
      </c>
    </row>
    <row r="221" spans="1:11" x14ac:dyDescent="0.25">
      <c r="A221" s="22" t="s">
        <v>157</v>
      </c>
      <c r="B221" s="12">
        <f t="shared" ref="B221:K221" si="32">SUM(B217:B220)</f>
        <v>7457405.1799999997</v>
      </c>
      <c r="C221" s="5">
        <f t="shared" si="32"/>
        <v>2415497.19</v>
      </c>
      <c r="D221" s="5">
        <f t="shared" si="32"/>
        <v>0</v>
      </c>
      <c r="E221" s="5">
        <f t="shared" si="32"/>
        <v>0</v>
      </c>
      <c r="F221" s="13">
        <f t="shared" si="32"/>
        <v>11464547.279999999</v>
      </c>
      <c r="G221" s="12">
        <f t="shared" si="32"/>
        <v>617445.01</v>
      </c>
      <c r="H221" s="5">
        <f t="shared" si="32"/>
        <v>9239532.2599999998</v>
      </c>
      <c r="I221" s="5">
        <f t="shared" si="32"/>
        <v>9856977.2699999996</v>
      </c>
      <c r="J221" s="5">
        <f t="shared" si="32"/>
        <v>1785914.77</v>
      </c>
      <c r="K221" s="13">
        <f t="shared" si="32"/>
        <v>11642892.039999999</v>
      </c>
    </row>
    <row r="222" spans="1:11" x14ac:dyDescent="0.25">
      <c r="A222" s="24"/>
      <c r="B222" s="32"/>
      <c r="C222" s="33"/>
      <c r="D222" s="33"/>
      <c r="E222" s="33"/>
      <c r="F222" s="34"/>
      <c r="G222" s="32"/>
      <c r="H222" s="33"/>
      <c r="I222" s="33"/>
      <c r="J222" s="33"/>
      <c r="K222" s="34"/>
    </row>
    <row r="223" spans="1:11" x14ac:dyDescent="0.25">
      <c r="A223" s="22" t="s">
        <v>189</v>
      </c>
      <c r="B223" s="32"/>
      <c r="C223" s="33"/>
      <c r="D223" s="33"/>
      <c r="E223" s="33"/>
      <c r="F223" s="34"/>
      <c r="G223" s="32"/>
      <c r="H223" s="33"/>
      <c r="I223" s="33"/>
      <c r="J223" s="33"/>
      <c r="K223" s="34"/>
    </row>
    <row r="224" spans="1:11" x14ac:dyDescent="0.25">
      <c r="A224" s="25" t="s">
        <v>198</v>
      </c>
      <c r="B224" s="14">
        <v>42029334</v>
      </c>
      <c r="C224" s="6">
        <v>41894007</v>
      </c>
      <c r="D224" s="6">
        <v>0</v>
      </c>
      <c r="E224" s="6">
        <v>28183591</v>
      </c>
      <c r="F224" s="15">
        <v>130562132</v>
      </c>
      <c r="G224" s="14">
        <v>6349513</v>
      </c>
      <c r="H224" s="6">
        <v>65959539</v>
      </c>
      <c r="I224" s="6">
        <v>72309052</v>
      </c>
      <c r="J224" s="6">
        <v>58253080</v>
      </c>
      <c r="K224" s="15">
        <v>130562132</v>
      </c>
    </row>
    <row r="225" spans="1:11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15" t="s">
        <v>204</v>
      </c>
      <c r="G225" s="14" t="s">
        <v>204</v>
      </c>
      <c r="H225" s="6" t="s">
        <v>204</v>
      </c>
      <c r="I225" s="6" t="s">
        <v>204</v>
      </c>
      <c r="J225" s="6" t="s">
        <v>204</v>
      </c>
      <c r="K225" s="15" t="s">
        <v>204</v>
      </c>
    </row>
    <row r="226" spans="1:11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15" t="s">
        <v>204</v>
      </c>
      <c r="G226" s="14" t="s">
        <v>204</v>
      </c>
      <c r="H226" s="6" t="s">
        <v>204</v>
      </c>
      <c r="I226" s="6" t="s">
        <v>204</v>
      </c>
      <c r="J226" s="6" t="s">
        <v>204</v>
      </c>
      <c r="K226" s="15" t="s">
        <v>204</v>
      </c>
    </row>
    <row r="227" spans="1:11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15" t="s">
        <v>204</v>
      </c>
      <c r="G227" s="14" t="s">
        <v>204</v>
      </c>
      <c r="H227" s="6" t="s">
        <v>204</v>
      </c>
      <c r="I227" s="6" t="s">
        <v>204</v>
      </c>
      <c r="J227" s="6" t="s">
        <v>204</v>
      </c>
      <c r="K227" s="15" t="s">
        <v>204</v>
      </c>
    </row>
    <row r="228" spans="1:11" x14ac:dyDescent="0.25">
      <c r="A228" s="22" t="s">
        <v>157</v>
      </c>
      <c r="B228" s="12">
        <f t="shared" ref="B228:K228" si="33">SUM(B224:B227)</f>
        <v>42029334</v>
      </c>
      <c r="C228" s="5">
        <f t="shared" si="33"/>
        <v>41894007</v>
      </c>
      <c r="D228" s="5">
        <f t="shared" si="33"/>
        <v>0</v>
      </c>
      <c r="E228" s="5">
        <f t="shared" si="33"/>
        <v>28183591</v>
      </c>
      <c r="F228" s="13">
        <f t="shared" si="33"/>
        <v>130562132</v>
      </c>
      <c r="G228" s="12">
        <f t="shared" si="33"/>
        <v>6349513</v>
      </c>
      <c r="H228" s="5">
        <f t="shared" si="33"/>
        <v>65959539</v>
      </c>
      <c r="I228" s="5">
        <f t="shared" si="33"/>
        <v>72309052</v>
      </c>
      <c r="J228" s="5">
        <f t="shared" si="33"/>
        <v>58253080</v>
      </c>
      <c r="K228" s="13">
        <f t="shared" si="33"/>
        <v>130562132</v>
      </c>
    </row>
    <row r="229" spans="1:11" x14ac:dyDescent="0.25">
      <c r="A229" s="24"/>
      <c r="B229" s="32"/>
      <c r="C229" s="33"/>
      <c r="D229" s="33"/>
      <c r="E229" s="33"/>
      <c r="F229" s="34"/>
      <c r="G229" s="32"/>
      <c r="H229" s="33"/>
      <c r="I229" s="33"/>
      <c r="J229" s="33"/>
      <c r="K229" s="34"/>
    </row>
    <row r="230" spans="1:11" x14ac:dyDescent="0.25">
      <c r="A230" s="22" t="s">
        <v>190</v>
      </c>
      <c r="B230" s="32"/>
      <c r="C230" s="33"/>
      <c r="D230" s="33"/>
      <c r="E230" s="33"/>
      <c r="F230" s="34"/>
      <c r="G230" s="32"/>
      <c r="H230" s="33"/>
      <c r="I230" s="33"/>
      <c r="J230" s="33"/>
      <c r="K230" s="34"/>
    </row>
    <row r="231" spans="1:11" x14ac:dyDescent="0.25">
      <c r="A231" s="25" t="s">
        <v>198</v>
      </c>
      <c r="B231" s="14">
        <v>850244.44</v>
      </c>
      <c r="C231" s="6">
        <v>0</v>
      </c>
      <c r="D231" s="6">
        <v>0</v>
      </c>
      <c r="E231" s="6">
        <v>0</v>
      </c>
      <c r="F231" s="15">
        <v>0</v>
      </c>
      <c r="G231" s="14">
        <v>879788.38</v>
      </c>
      <c r="H231" s="6">
        <v>0</v>
      </c>
      <c r="I231" s="6">
        <v>0</v>
      </c>
      <c r="J231" s="6">
        <v>1687451.67</v>
      </c>
      <c r="K231" s="15">
        <v>0</v>
      </c>
    </row>
    <row r="232" spans="1:11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15" t="s">
        <v>204</v>
      </c>
      <c r="G232" s="14" t="s">
        <v>204</v>
      </c>
      <c r="H232" s="6" t="s">
        <v>204</v>
      </c>
      <c r="I232" s="6" t="s">
        <v>204</v>
      </c>
      <c r="J232" s="6" t="s">
        <v>204</v>
      </c>
      <c r="K232" s="15" t="s">
        <v>204</v>
      </c>
    </row>
    <row r="233" spans="1:11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15" t="s">
        <v>204</v>
      </c>
      <c r="G233" s="14" t="s">
        <v>204</v>
      </c>
      <c r="H233" s="6" t="s">
        <v>204</v>
      </c>
      <c r="I233" s="6" t="s">
        <v>204</v>
      </c>
      <c r="J233" s="6" t="s">
        <v>204</v>
      </c>
      <c r="K233" s="15" t="s">
        <v>204</v>
      </c>
    </row>
    <row r="234" spans="1:11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15" t="s">
        <v>204</v>
      </c>
      <c r="G234" s="14" t="s">
        <v>204</v>
      </c>
      <c r="H234" s="6" t="s">
        <v>204</v>
      </c>
      <c r="I234" s="6" t="s">
        <v>204</v>
      </c>
      <c r="J234" s="6" t="s">
        <v>204</v>
      </c>
      <c r="K234" s="15" t="s">
        <v>204</v>
      </c>
    </row>
    <row r="235" spans="1:11" x14ac:dyDescent="0.25">
      <c r="A235" s="22" t="s">
        <v>157</v>
      </c>
      <c r="B235" s="12">
        <f t="shared" ref="B235:K235" si="34">SUM(B231:B234)</f>
        <v>850244.44</v>
      </c>
      <c r="C235" s="5">
        <f t="shared" si="34"/>
        <v>0</v>
      </c>
      <c r="D235" s="5">
        <f t="shared" si="34"/>
        <v>0</v>
      </c>
      <c r="E235" s="5">
        <f t="shared" si="34"/>
        <v>0</v>
      </c>
      <c r="F235" s="13">
        <f t="shared" si="34"/>
        <v>0</v>
      </c>
      <c r="G235" s="12">
        <f t="shared" si="34"/>
        <v>879788.38</v>
      </c>
      <c r="H235" s="5">
        <f t="shared" si="34"/>
        <v>0</v>
      </c>
      <c r="I235" s="5">
        <f t="shared" si="34"/>
        <v>0</v>
      </c>
      <c r="J235" s="5">
        <f t="shared" si="34"/>
        <v>1687451.67</v>
      </c>
      <c r="K235" s="13">
        <f t="shared" si="34"/>
        <v>0</v>
      </c>
    </row>
    <row r="236" spans="1:11" x14ac:dyDescent="0.25">
      <c r="A236" s="24"/>
      <c r="B236" s="32"/>
      <c r="C236" s="33"/>
      <c r="D236" s="33"/>
      <c r="E236" s="33"/>
      <c r="F236" s="34"/>
      <c r="G236" s="32"/>
      <c r="H236" s="33"/>
      <c r="I236" s="33"/>
      <c r="J236" s="33"/>
      <c r="K236" s="34"/>
    </row>
    <row r="237" spans="1:11" x14ac:dyDescent="0.25">
      <c r="A237" s="22" t="s">
        <v>191</v>
      </c>
      <c r="B237" s="32"/>
      <c r="C237" s="33"/>
      <c r="D237" s="33"/>
      <c r="E237" s="33"/>
      <c r="F237" s="34"/>
      <c r="G237" s="32"/>
      <c r="H237" s="33"/>
      <c r="I237" s="33"/>
      <c r="J237" s="33"/>
      <c r="K237" s="34"/>
    </row>
    <row r="238" spans="1:11" x14ac:dyDescent="0.25">
      <c r="A238" s="25" t="s">
        <v>198</v>
      </c>
      <c r="B238" s="14">
        <v>329950</v>
      </c>
      <c r="C238" s="6">
        <v>8160565</v>
      </c>
      <c r="D238" s="6">
        <v>3713023</v>
      </c>
      <c r="E238" s="6">
        <v>0</v>
      </c>
      <c r="F238" s="15">
        <v>19143660</v>
      </c>
      <c r="G238" s="14">
        <v>6068980</v>
      </c>
      <c r="H238" s="6">
        <v>8198992</v>
      </c>
      <c r="I238" s="6">
        <v>14267972</v>
      </c>
      <c r="J238" s="6">
        <v>4875688</v>
      </c>
      <c r="K238" s="15">
        <v>19143660</v>
      </c>
    </row>
    <row r="239" spans="1:11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15" t="s">
        <v>204</v>
      </c>
      <c r="G239" s="14" t="s">
        <v>204</v>
      </c>
      <c r="H239" s="6" t="s">
        <v>204</v>
      </c>
      <c r="I239" s="6" t="s">
        <v>204</v>
      </c>
      <c r="J239" s="6" t="s">
        <v>204</v>
      </c>
      <c r="K239" s="15" t="s">
        <v>204</v>
      </c>
    </row>
    <row r="240" spans="1:11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15" t="s">
        <v>204</v>
      </c>
      <c r="G240" s="14" t="s">
        <v>204</v>
      </c>
      <c r="H240" s="6" t="s">
        <v>204</v>
      </c>
      <c r="I240" s="6" t="s">
        <v>204</v>
      </c>
      <c r="J240" s="6" t="s">
        <v>204</v>
      </c>
      <c r="K240" s="15" t="s">
        <v>204</v>
      </c>
    </row>
    <row r="241" spans="1:11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15" t="s">
        <v>204</v>
      </c>
      <c r="G241" s="14" t="s">
        <v>204</v>
      </c>
      <c r="H241" s="6" t="s">
        <v>204</v>
      </c>
      <c r="I241" s="6" t="s">
        <v>204</v>
      </c>
      <c r="J241" s="6" t="s">
        <v>204</v>
      </c>
      <c r="K241" s="15" t="s">
        <v>204</v>
      </c>
    </row>
    <row r="242" spans="1:11" x14ac:dyDescent="0.25">
      <c r="A242" s="22" t="s">
        <v>157</v>
      </c>
      <c r="B242" s="12">
        <f t="shared" ref="B242:K242" si="35">SUM(B238:B241)</f>
        <v>329950</v>
      </c>
      <c r="C242" s="5">
        <f t="shared" si="35"/>
        <v>8160565</v>
      </c>
      <c r="D242" s="5">
        <f t="shared" si="35"/>
        <v>3713023</v>
      </c>
      <c r="E242" s="5">
        <f t="shared" si="35"/>
        <v>0</v>
      </c>
      <c r="F242" s="13">
        <f t="shared" si="35"/>
        <v>19143660</v>
      </c>
      <c r="G242" s="12">
        <f t="shared" si="35"/>
        <v>6068980</v>
      </c>
      <c r="H242" s="5">
        <f t="shared" si="35"/>
        <v>8198992</v>
      </c>
      <c r="I242" s="5">
        <f t="shared" si="35"/>
        <v>14267972</v>
      </c>
      <c r="J242" s="5">
        <f t="shared" si="35"/>
        <v>4875688</v>
      </c>
      <c r="K242" s="13">
        <f t="shared" si="35"/>
        <v>19143660</v>
      </c>
    </row>
    <row r="243" spans="1:11" x14ac:dyDescent="0.25">
      <c r="A243" s="24"/>
      <c r="B243" s="32"/>
      <c r="C243" s="33"/>
      <c r="D243" s="33"/>
      <c r="E243" s="33"/>
      <c r="F243" s="34"/>
      <c r="G243" s="32"/>
      <c r="H243" s="33"/>
      <c r="I243" s="33"/>
      <c r="J243" s="33"/>
      <c r="K243" s="34"/>
    </row>
    <row r="244" spans="1:11" x14ac:dyDescent="0.25">
      <c r="A244" s="22" t="s">
        <v>192</v>
      </c>
      <c r="B244" s="32"/>
      <c r="C244" s="33"/>
      <c r="D244" s="33"/>
      <c r="E244" s="33"/>
      <c r="F244" s="34"/>
      <c r="G244" s="32"/>
      <c r="H244" s="33"/>
      <c r="I244" s="33"/>
      <c r="J244" s="33"/>
      <c r="K244" s="34"/>
    </row>
    <row r="245" spans="1:11" x14ac:dyDescent="0.25">
      <c r="A245" s="25" t="s">
        <v>198</v>
      </c>
      <c r="B245" s="14">
        <v>4948931</v>
      </c>
      <c r="C245" s="6">
        <v>3309478</v>
      </c>
      <c r="D245" s="6">
        <v>0</v>
      </c>
      <c r="E245" s="6">
        <v>5999301</v>
      </c>
      <c r="F245" s="15">
        <v>17591829</v>
      </c>
      <c r="G245" s="14">
        <v>2601166</v>
      </c>
      <c r="H245" s="6">
        <v>17166308</v>
      </c>
      <c r="I245" s="6">
        <v>19767474</v>
      </c>
      <c r="J245" s="6">
        <v>-2175645</v>
      </c>
      <c r="K245" s="15">
        <v>17591829</v>
      </c>
    </row>
    <row r="246" spans="1:11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15" t="s">
        <v>204</v>
      </c>
      <c r="G246" s="14" t="s">
        <v>204</v>
      </c>
      <c r="H246" s="6" t="s">
        <v>204</v>
      </c>
      <c r="I246" s="6" t="s">
        <v>204</v>
      </c>
      <c r="J246" s="6" t="s">
        <v>204</v>
      </c>
      <c r="K246" s="15" t="s">
        <v>204</v>
      </c>
    </row>
    <row r="247" spans="1:11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15" t="s">
        <v>204</v>
      </c>
      <c r="G247" s="14" t="s">
        <v>204</v>
      </c>
      <c r="H247" s="6" t="s">
        <v>204</v>
      </c>
      <c r="I247" s="6" t="s">
        <v>204</v>
      </c>
      <c r="J247" s="6" t="s">
        <v>204</v>
      </c>
      <c r="K247" s="15" t="s">
        <v>204</v>
      </c>
    </row>
    <row r="248" spans="1:11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15" t="s">
        <v>204</v>
      </c>
      <c r="G248" s="14" t="s">
        <v>204</v>
      </c>
      <c r="H248" s="6" t="s">
        <v>204</v>
      </c>
      <c r="I248" s="6" t="s">
        <v>204</v>
      </c>
      <c r="J248" s="6" t="s">
        <v>204</v>
      </c>
      <c r="K248" s="15" t="s">
        <v>204</v>
      </c>
    </row>
    <row r="249" spans="1:11" x14ac:dyDescent="0.25">
      <c r="A249" s="22" t="s">
        <v>157</v>
      </c>
      <c r="B249" s="12">
        <f t="shared" ref="B249:K249" si="36">SUM(B245:B248)</f>
        <v>4948931</v>
      </c>
      <c r="C249" s="5">
        <f t="shared" si="36"/>
        <v>3309478</v>
      </c>
      <c r="D249" s="5">
        <f t="shared" si="36"/>
        <v>0</v>
      </c>
      <c r="E249" s="5">
        <f t="shared" si="36"/>
        <v>5999301</v>
      </c>
      <c r="F249" s="13">
        <f t="shared" si="36"/>
        <v>17591829</v>
      </c>
      <c r="G249" s="12">
        <f t="shared" si="36"/>
        <v>2601166</v>
      </c>
      <c r="H249" s="5">
        <f t="shared" si="36"/>
        <v>17166308</v>
      </c>
      <c r="I249" s="5">
        <f t="shared" si="36"/>
        <v>19767474</v>
      </c>
      <c r="J249" s="5">
        <f t="shared" si="36"/>
        <v>-2175645</v>
      </c>
      <c r="K249" s="13">
        <f t="shared" si="36"/>
        <v>17591829</v>
      </c>
    </row>
    <row r="250" spans="1:11" x14ac:dyDescent="0.25">
      <c r="A250" s="24"/>
      <c r="B250" s="32"/>
      <c r="C250" s="33"/>
      <c r="D250" s="33"/>
      <c r="E250" s="33"/>
      <c r="F250" s="34"/>
      <c r="G250" s="32"/>
      <c r="H250" s="33"/>
      <c r="I250" s="33"/>
      <c r="J250" s="33"/>
      <c r="K250" s="34"/>
    </row>
    <row r="251" spans="1:11" x14ac:dyDescent="0.25">
      <c r="A251" s="22" t="s">
        <v>193</v>
      </c>
      <c r="B251" s="32"/>
      <c r="C251" s="33"/>
      <c r="D251" s="33"/>
      <c r="E251" s="33"/>
      <c r="F251" s="34"/>
      <c r="G251" s="32"/>
      <c r="H251" s="33"/>
      <c r="I251" s="33"/>
      <c r="J251" s="33"/>
      <c r="K251" s="34"/>
    </row>
    <row r="252" spans="1:11" x14ac:dyDescent="0.25">
      <c r="A252" s="25" t="s">
        <v>198</v>
      </c>
      <c r="B252" s="14">
        <v>1423791</v>
      </c>
      <c r="C252" s="6">
        <v>30694917</v>
      </c>
      <c r="D252" s="6">
        <v>45299180</v>
      </c>
      <c r="E252" s="6">
        <v>0</v>
      </c>
      <c r="F252" s="15">
        <v>91556642</v>
      </c>
      <c r="G252" s="14">
        <v>4680167</v>
      </c>
      <c r="H252" s="6">
        <v>-515052542</v>
      </c>
      <c r="I252" s="6">
        <v>-510372375</v>
      </c>
      <c r="J252" s="6">
        <v>601929017</v>
      </c>
      <c r="K252" s="15">
        <v>91556642</v>
      </c>
    </row>
    <row r="253" spans="1:11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15" t="s">
        <v>204</v>
      </c>
      <c r="G253" s="14" t="s">
        <v>204</v>
      </c>
      <c r="H253" s="6" t="s">
        <v>204</v>
      </c>
      <c r="I253" s="6" t="s">
        <v>204</v>
      </c>
      <c r="J253" s="6" t="s">
        <v>204</v>
      </c>
      <c r="K253" s="15" t="s">
        <v>204</v>
      </c>
    </row>
    <row r="254" spans="1:11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15" t="s">
        <v>204</v>
      </c>
      <c r="G254" s="14" t="s">
        <v>204</v>
      </c>
      <c r="H254" s="6" t="s">
        <v>204</v>
      </c>
      <c r="I254" s="6" t="s">
        <v>204</v>
      </c>
      <c r="J254" s="6" t="s">
        <v>204</v>
      </c>
      <c r="K254" s="15" t="s">
        <v>204</v>
      </c>
    </row>
    <row r="255" spans="1:11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15" t="s">
        <v>204</v>
      </c>
      <c r="G255" s="14" t="s">
        <v>204</v>
      </c>
      <c r="H255" s="6" t="s">
        <v>204</v>
      </c>
      <c r="I255" s="6" t="s">
        <v>204</v>
      </c>
      <c r="J255" s="6" t="s">
        <v>204</v>
      </c>
      <c r="K255" s="15" t="s">
        <v>204</v>
      </c>
    </row>
    <row r="256" spans="1:11" x14ac:dyDescent="0.25">
      <c r="A256" s="22" t="s">
        <v>157</v>
      </c>
      <c r="B256" s="12">
        <f t="shared" ref="B256:K256" si="37">SUM(B252:B255)</f>
        <v>1423791</v>
      </c>
      <c r="C256" s="5">
        <f t="shared" si="37"/>
        <v>30694917</v>
      </c>
      <c r="D256" s="5">
        <f t="shared" si="37"/>
        <v>45299180</v>
      </c>
      <c r="E256" s="5">
        <f t="shared" si="37"/>
        <v>0</v>
      </c>
      <c r="F256" s="13">
        <f t="shared" si="37"/>
        <v>91556642</v>
      </c>
      <c r="G256" s="12">
        <f t="shared" si="37"/>
        <v>4680167</v>
      </c>
      <c r="H256" s="5">
        <f t="shared" si="37"/>
        <v>-515052542</v>
      </c>
      <c r="I256" s="5">
        <f t="shared" si="37"/>
        <v>-510372375</v>
      </c>
      <c r="J256" s="5">
        <f t="shared" si="37"/>
        <v>601929017</v>
      </c>
      <c r="K256" s="13">
        <f t="shared" si="37"/>
        <v>91556642</v>
      </c>
    </row>
    <row r="257" spans="1:11" x14ac:dyDescent="0.25">
      <c r="A257" s="24"/>
      <c r="B257" s="32"/>
      <c r="C257" s="33"/>
      <c r="D257" s="33"/>
      <c r="E257" s="33"/>
      <c r="F257" s="34"/>
      <c r="G257" s="32"/>
      <c r="H257" s="33"/>
      <c r="I257" s="33"/>
      <c r="J257" s="33"/>
      <c r="K257" s="34"/>
    </row>
    <row r="258" spans="1:11" x14ac:dyDescent="0.25">
      <c r="A258" s="22" t="s">
        <v>194</v>
      </c>
      <c r="B258" s="32"/>
      <c r="C258" s="33"/>
      <c r="D258" s="33"/>
      <c r="E258" s="33"/>
      <c r="F258" s="34"/>
      <c r="G258" s="32"/>
      <c r="H258" s="33"/>
      <c r="I258" s="33"/>
      <c r="J258" s="33"/>
      <c r="K258" s="34"/>
    </row>
    <row r="259" spans="1:11" x14ac:dyDescent="0.25">
      <c r="A259" s="25" t="s">
        <v>198</v>
      </c>
      <c r="B259" s="14">
        <v>6765628</v>
      </c>
      <c r="C259" s="6">
        <v>4895356</v>
      </c>
      <c r="D259" s="6">
        <v>5379320</v>
      </c>
      <c r="E259" s="6">
        <v>0</v>
      </c>
      <c r="F259" s="15">
        <v>19703800</v>
      </c>
      <c r="G259" s="14">
        <v>1187540</v>
      </c>
      <c r="H259" s="6">
        <v>18842515</v>
      </c>
      <c r="I259" s="6">
        <v>20030055</v>
      </c>
      <c r="J259" s="6">
        <v>-326255</v>
      </c>
      <c r="K259" s="15">
        <v>19703800</v>
      </c>
    </row>
    <row r="260" spans="1:11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15" t="s">
        <v>204</v>
      </c>
      <c r="G260" s="14" t="s">
        <v>204</v>
      </c>
      <c r="H260" s="6" t="s">
        <v>204</v>
      </c>
      <c r="I260" s="6" t="s">
        <v>204</v>
      </c>
      <c r="J260" s="6" t="s">
        <v>204</v>
      </c>
      <c r="K260" s="15" t="s">
        <v>204</v>
      </c>
    </row>
    <row r="261" spans="1:11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15" t="s">
        <v>204</v>
      </c>
      <c r="G261" s="14" t="s">
        <v>204</v>
      </c>
      <c r="H261" s="6" t="s">
        <v>204</v>
      </c>
      <c r="I261" s="6" t="s">
        <v>204</v>
      </c>
      <c r="J261" s="6" t="s">
        <v>204</v>
      </c>
      <c r="K261" s="15" t="s">
        <v>204</v>
      </c>
    </row>
    <row r="262" spans="1:11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15" t="s">
        <v>204</v>
      </c>
      <c r="G262" s="14" t="s">
        <v>204</v>
      </c>
      <c r="H262" s="6" t="s">
        <v>204</v>
      </c>
      <c r="I262" s="6" t="s">
        <v>204</v>
      </c>
      <c r="J262" s="6" t="s">
        <v>204</v>
      </c>
      <c r="K262" s="15" t="s">
        <v>204</v>
      </c>
    </row>
    <row r="263" spans="1:11" x14ac:dyDescent="0.25">
      <c r="A263" s="22" t="s">
        <v>157</v>
      </c>
      <c r="B263" s="12">
        <f t="shared" ref="B263:K263" si="38">SUM(B259:B262)</f>
        <v>6765628</v>
      </c>
      <c r="C263" s="5">
        <f t="shared" si="38"/>
        <v>4895356</v>
      </c>
      <c r="D263" s="5">
        <f t="shared" si="38"/>
        <v>5379320</v>
      </c>
      <c r="E263" s="5">
        <f t="shared" si="38"/>
        <v>0</v>
      </c>
      <c r="F263" s="13">
        <f t="shared" si="38"/>
        <v>19703800</v>
      </c>
      <c r="G263" s="12">
        <f t="shared" si="38"/>
        <v>1187540</v>
      </c>
      <c r="H263" s="5">
        <f t="shared" si="38"/>
        <v>18842515</v>
      </c>
      <c r="I263" s="5">
        <f t="shared" si="38"/>
        <v>20030055</v>
      </c>
      <c r="J263" s="5">
        <f t="shared" si="38"/>
        <v>-326255</v>
      </c>
      <c r="K263" s="13">
        <f t="shared" si="38"/>
        <v>19703800</v>
      </c>
    </row>
    <row r="264" spans="1:11" x14ac:dyDescent="0.25">
      <c r="A264" s="24"/>
      <c r="B264" s="32"/>
      <c r="C264" s="33"/>
      <c r="D264" s="33"/>
      <c r="E264" s="33"/>
      <c r="F264" s="34"/>
      <c r="G264" s="32"/>
      <c r="H264" s="33"/>
      <c r="I264" s="33"/>
      <c r="J264" s="33"/>
      <c r="K264" s="34"/>
    </row>
    <row r="265" spans="1:11" x14ac:dyDescent="0.25">
      <c r="A265" s="22" t="s">
        <v>195</v>
      </c>
      <c r="B265" s="32"/>
      <c r="C265" s="33"/>
      <c r="D265" s="33"/>
      <c r="E265" s="33"/>
      <c r="F265" s="34"/>
      <c r="G265" s="32"/>
      <c r="H265" s="33"/>
      <c r="I265" s="33"/>
      <c r="J265" s="33"/>
      <c r="K265" s="34"/>
    </row>
    <row r="266" spans="1:11" x14ac:dyDescent="0.25">
      <c r="A266" s="25" t="s">
        <v>198</v>
      </c>
      <c r="B266" s="14">
        <v>4544407</v>
      </c>
      <c r="C266" s="6">
        <v>3313086</v>
      </c>
      <c r="D266" s="6">
        <v>0</v>
      </c>
      <c r="E266" s="6">
        <v>35471</v>
      </c>
      <c r="F266" s="15">
        <v>10089006</v>
      </c>
      <c r="G266" s="14">
        <v>1245512</v>
      </c>
      <c r="H266" s="6">
        <v>119620</v>
      </c>
      <c r="I266" s="6">
        <v>1365132</v>
      </c>
      <c r="J266" s="6">
        <v>8723874</v>
      </c>
      <c r="K266" s="15">
        <v>10089006</v>
      </c>
    </row>
    <row r="267" spans="1:11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15" t="s">
        <v>204</v>
      </c>
      <c r="G267" s="14" t="s">
        <v>204</v>
      </c>
      <c r="H267" s="6" t="s">
        <v>204</v>
      </c>
      <c r="I267" s="6" t="s">
        <v>204</v>
      </c>
      <c r="J267" s="6" t="s">
        <v>204</v>
      </c>
      <c r="K267" s="15" t="s">
        <v>204</v>
      </c>
    </row>
    <row r="268" spans="1:11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15" t="s">
        <v>204</v>
      </c>
      <c r="G268" s="14" t="s">
        <v>204</v>
      </c>
      <c r="H268" s="6" t="s">
        <v>204</v>
      </c>
      <c r="I268" s="6" t="s">
        <v>204</v>
      </c>
      <c r="J268" s="6" t="s">
        <v>204</v>
      </c>
      <c r="K268" s="15" t="s">
        <v>204</v>
      </c>
    </row>
    <row r="269" spans="1:11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15" t="s">
        <v>204</v>
      </c>
      <c r="G269" s="14" t="s">
        <v>204</v>
      </c>
      <c r="H269" s="6" t="s">
        <v>204</v>
      </c>
      <c r="I269" s="6" t="s">
        <v>204</v>
      </c>
      <c r="J269" s="6" t="s">
        <v>204</v>
      </c>
      <c r="K269" s="15" t="s">
        <v>204</v>
      </c>
    </row>
    <row r="270" spans="1:11" x14ac:dyDescent="0.25">
      <c r="A270" s="22" t="s">
        <v>157</v>
      </c>
      <c r="B270" s="12">
        <f t="shared" ref="B270:K270" si="39">SUM(B266:B269)</f>
        <v>4544407</v>
      </c>
      <c r="C270" s="5">
        <f t="shared" si="39"/>
        <v>3313086</v>
      </c>
      <c r="D270" s="5">
        <f t="shared" si="39"/>
        <v>0</v>
      </c>
      <c r="E270" s="5">
        <f t="shared" si="39"/>
        <v>35471</v>
      </c>
      <c r="F270" s="13">
        <f t="shared" si="39"/>
        <v>10089006</v>
      </c>
      <c r="G270" s="12">
        <f t="shared" si="39"/>
        <v>1245512</v>
      </c>
      <c r="H270" s="5">
        <f t="shared" si="39"/>
        <v>119620</v>
      </c>
      <c r="I270" s="5">
        <f t="shared" si="39"/>
        <v>1365132</v>
      </c>
      <c r="J270" s="5">
        <f t="shared" si="39"/>
        <v>8723874</v>
      </c>
      <c r="K270" s="13">
        <f t="shared" si="39"/>
        <v>10089006</v>
      </c>
    </row>
    <row r="271" spans="1:11" x14ac:dyDescent="0.25">
      <c r="A271" s="24"/>
      <c r="B271" s="32"/>
      <c r="C271" s="33"/>
      <c r="D271" s="33"/>
      <c r="E271" s="33"/>
      <c r="F271" s="34"/>
      <c r="G271" s="32"/>
      <c r="H271" s="33"/>
      <c r="I271" s="33"/>
      <c r="J271" s="33"/>
      <c r="K271" s="34"/>
    </row>
    <row r="272" spans="1:11" x14ac:dyDescent="0.25">
      <c r="A272" s="22" t="s">
        <v>196</v>
      </c>
      <c r="B272" s="32"/>
      <c r="C272" s="33"/>
      <c r="D272" s="33"/>
      <c r="E272" s="33"/>
      <c r="F272" s="34"/>
      <c r="G272" s="32"/>
      <c r="H272" s="33"/>
      <c r="I272" s="33"/>
      <c r="J272" s="33"/>
      <c r="K272" s="34"/>
    </row>
    <row r="273" spans="1:11" x14ac:dyDescent="0.25">
      <c r="A273" s="25" t="s">
        <v>198</v>
      </c>
      <c r="B273" s="14">
        <v>49827300</v>
      </c>
      <c r="C273" s="6">
        <v>8983970</v>
      </c>
      <c r="D273" s="6">
        <v>0</v>
      </c>
      <c r="E273" s="6">
        <v>0</v>
      </c>
      <c r="F273" s="15">
        <v>60408274</v>
      </c>
      <c r="G273" s="14">
        <v>2395509</v>
      </c>
      <c r="H273" s="6">
        <v>0</v>
      </c>
      <c r="I273" s="6">
        <v>2395509</v>
      </c>
      <c r="J273" s="6">
        <v>58012765</v>
      </c>
      <c r="K273" s="15">
        <v>60408274</v>
      </c>
    </row>
    <row r="274" spans="1:11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15" t="s">
        <v>204</v>
      </c>
      <c r="G274" s="14" t="s">
        <v>204</v>
      </c>
      <c r="H274" s="6" t="s">
        <v>204</v>
      </c>
      <c r="I274" s="6" t="s">
        <v>204</v>
      </c>
      <c r="J274" s="6" t="s">
        <v>204</v>
      </c>
      <c r="K274" s="15" t="s">
        <v>204</v>
      </c>
    </row>
    <row r="275" spans="1:11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15" t="s">
        <v>204</v>
      </c>
      <c r="G275" s="14" t="s">
        <v>204</v>
      </c>
      <c r="H275" s="6" t="s">
        <v>204</v>
      </c>
      <c r="I275" s="6" t="s">
        <v>204</v>
      </c>
      <c r="J275" s="6" t="s">
        <v>204</v>
      </c>
      <c r="K275" s="15" t="s">
        <v>204</v>
      </c>
    </row>
    <row r="276" spans="1:11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15" t="s">
        <v>204</v>
      </c>
      <c r="G276" s="14" t="s">
        <v>204</v>
      </c>
      <c r="H276" s="6" t="s">
        <v>204</v>
      </c>
      <c r="I276" s="6" t="s">
        <v>204</v>
      </c>
      <c r="J276" s="6" t="s">
        <v>204</v>
      </c>
      <c r="K276" s="15" t="s">
        <v>204</v>
      </c>
    </row>
    <row r="277" spans="1:11" ht="15.75" thickBot="1" x14ac:dyDescent="0.3">
      <c r="A277" s="26" t="s">
        <v>157</v>
      </c>
      <c r="B277" s="16">
        <f t="shared" ref="B277:K277" si="40">SUM(B273:B276)</f>
        <v>49827300</v>
      </c>
      <c r="C277" s="21">
        <f t="shared" si="40"/>
        <v>8983970</v>
      </c>
      <c r="D277" s="21">
        <f t="shared" si="40"/>
        <v>0</v>
      </c>
      <c r="E277" s="21">
        <f t="shared" si="40"/>
        <v>0</v>
      </c>
      <c r="F277" s="17">
        <f t="shared" si="40"/>
        <v>60408274</v>
      </c>
      <c r="G277" s="16">
        <f t="shared" si="40"/>
        <v>2395509</v>
      </c>
      <c r="H277" s="21">
        <f t="shared" si="40"/>
        <v>0</v>
      </c>
      <c r="I277" s="21">
        <f t="shared" si="40"/>
        <v>2395509</v>
      </c>
      <c r="J277" s="21">
        <f t="shared" si="40"/>
        <v>58012765</v>
      </c>
      <c r="K277" s="17">
        <f t="shared" si="40"/>
        <v>60408274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F13"/>
    <mergeCell ref="G13:K13"/>
    <mergeCell ref="A13:A14"/>
  </mergeCells>
  <phoneticPr fontId="16" type="noConversion"/>
  <conditionalFormatting sqref="B1:K1048576">
    <cfRule type="cellIs" dxfId="9" priority="81" operator="equal">
      <formula>"Delinquent"</formula>
    </cfRule>
    <cfRule type="cellIs" dxfId="8" priority="82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L277"/>
  <sheetViews>
    <sheetView showGridLines="0" workbookViewId="0"/>
  </sheetViews>
  <sheetFormatPr defaultRowHeight="15" x14ac:dyDescent="0.25"/>
  <cols>
    <col min="1" max="1" width="40.5703125" style="1" bestFit="1" customWidth="1"/>
    <col min="2" max="8" width="19.140625" style="44" customWidth="1"/>
    <col min="9" max="10" width="20.28515625" style="44" bestFit="1" customWidth="1"/>
    <col min="11" max="11" width="19.140625" style="44" customWidth="1"/>
    <col min="12" max="12" width="20.28515625" style="44" bestFit="1" customWidth="1"/>
    <col min="13" max="16384" width="9.140625" style="1"/>
  </cols>
  <sheetData>
    <row r="6" spans="1:12" ht="18" x14ac:dyDescent="0.25">
      <c r="A6" s="2" t="str">
        <f>Contents!A7</f>
        <v>Nevada Healthcare Quarterly Reports</v>
      </c>
    </row>
    <row r="7" spans="1:12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12" ht="18.75" x14ac:dyDescent="0.3">
      <c r="A8" s="42" t="s">
        <v>88</v>
      </c>
      <c r="B8" s="47"/>
      <c r="C8" s="45"/>
      <c r="D8" s="45"/>
      <c r="E8" s="45"/>
      <c r="F8" s="45"/>
      <c r="G8" s="45"/>
      <c r="H8" s="45"/>
    </row>
    <row r="9" spans="1:12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12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12" x14ac:dyDescent="0.25">
      <c r="A11" s="3"/>
      <c r="B11" s="45"/>
      <c r="C11" s="45"/>
      <c r="D11" s="45"/>
      <c r="E11" s="45"/>
      <c r="F11" s="45"/>
      <c r="G11" s="45"/>
      <c r="H11" s="45"/>
    </row>
    <row r="12" spans="1:12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12" s="48" customFormat="1" ht="30.75" customHeight="1" x14ac:dyDescent="0.25">
      <c r="A13" s="55" t="s">
        <v>19</v>
      </c>
      <c r="B13" s="52" t="s">
        <v>88</v>
      </c>
      <c r="C13" s="53"/>
      <c r="D13" s="53"/>
      <c r="E13" s="53"/>
      <c r="F13" s="61"/>
      <c r="G13" s="61"/>
      <c r="H13" s="62"/>
      <c r="I13" s="63" t="s">
        <v>97</v>
      </c>
      <c r="J13" s="64"/>
      <c r="K13" s="57"/>
      <c r="L13" s="50" t="s">
        <v>107</v>
      </c>
    </row>
    <row r="14" spans="1:12" s="48" customFormat="1" ht="50.25" customHeight="1" thickBot="1" x14ac:dyDescent="0.3">
      <c r="A14" s="65"/>
      <c r="B14" s="10" t="s">
        <v>98</v>
      </c>
      <c r="C14" s="4" t="s">
        <v>99</v>
      </c>
      <c r="D14" s="4" t="s">
        <v>100</v>
      </c>
      <c r="E14" s="4" t="s">
        <v>101</v>
      </c>
      <c r="F14" s="4" t="s">
        <v>102</v>
      </c>
      <c r="G14" s="4" t="s">
        <v>103</v>
      </c>
      <c r="H14" s="11" t="s">
        <v>35</v>
      </c>
      <c r="I14" s="10" t="s">
        <v>104</v>
      </c>
      <c r="J14" s="4" t="s">
        <v>105</v>
      </c>
      <c r="K14" s="11" t="s">
        <v>106</v>
      </c>
      <c r="L14" s="66"/>
    </row>
    <row r="15" spans="1:12" x14ac:dyDescent="0.25">
      <c r="A15" s="22" t="s">
        <v>158</v>
      </c>
      <c r="B15" s="12">
        <f>SUM(B16:B18)</f>
        <v>383231807.69</v>
      </c>
      <c r="C15" s="5">
        <f t="shared" ref="C15:L15" si="0">SUM(C16:C18)</f>
        <v>284105436.80000001</v>
      </c>
      <c r="D15" s="5">
        <f t="shared" si="0"/>
        <v>205044434.81</v>
      </c>
      <c r="E15" s="5">
        <f t="shared" si="0"/>
        <v>54563315.389999993</v>
      </c>
      <c r="F15" s="5">
        <f t="shared" si="0"/>
        <v>257397406.45000002</v>
      </c>
      <c r="G15" s="5">
        <f t="shared" si="0"/>
        <v>286203857.52000004</v>
      </c>
      <c r="H15" s="13">
        <f t="shared" si="0"/>
        <v>1470546258.73</v>
      </c>
      <c r="I15" s="12">
        <f t="shared" si="0"/>
        <v>5489587644.3200006</v>
      </c>
      <c r="J15" s="5">
        <f t="shared" si="0"/>
        <v>4017971986.5300002</v>
      </c>
      <c r="K15" s="13">
        <f t="shared" si="0"/>
        <v>1471615657.78</v>
      </c>
      <c r="L15" s="7">
        <f t="shared" si="0"/>
        <v>7125154390.0900002</v>
      </c>
    </row>
    <row r="16" spans="1:12" x14ac:dyDescent="0.25">
      <c r="A16" s="23" t="s">
        <v>146</v>
      </c>
      <c r="B16" s="12">
        <f>B25+B32+B39+B46+B53+B60+B67+B74+B81+B88+B95+B102+B109+B116+B123+B130+B137</f>
        <v>120029527.5</v>
      </c>
      <c r="C16" s="5">
        <f t="shared" ref="C16:L16" si="1">C25+C32+C39+C46+C53+C60+C67+C74+C81+C88+C95+C102+C109+C116+C123+C130+C137</f>
        <v>0</v>
      </c>
      <c r="D16" s="5">
        <f t="shared" si="1"/>
        <v>132227588.23999999</v>
      </c>
      <c r="E16" s="5">
        <f t="shared" si="1"/>
        <v>28390410.84</v>
      </c>
      <c r="F16" s="5">
        <f t="shared" si="1"/>
        <v>221186807.90000001</v>
      </c>
      <c r="G16" s="5">
        <f t="shared" si="1"/>
        <v>161128015.37</v>
      </c>
      <c r="H16" s="13">
        <f t="shared" si="1"/>
        <v>662962349.9000001</v>
      </c>
      <c r="I16" s="12">
        <f t="shared" si="1"/>
        <v>4257166116.1000004</v>
      </c>
      <c r="J16" s="5">
        <f t="shared" si="1"/>
        <v>3196275920.8000002</v>
      </c>
      <c r="K16" s="13">
        <f t="shared" si="1"/>
        <v>1060890195.25</v>
      </c>
      <c r="L16" s="7">
        <f t="shared" si="1"/>
        <v>4326375258.1000004</v>
      </c>
    </row>
    <row r="17" spans="1:12" x14ac:dyDescent="0.25">
      <c r="A17" s="23" t="s">
        <v>147</v>
      </c>
      <c r="B17" s="12">
        <f>B144+B151+B158+B165+B172+B179</f>
        <v>139256893.25999999</v>
      </c>
      <c r="C17" s="5">
        <f t="shared" ref="C17:L17" si="2">C144+C151+C158+C165+C172+C179</f>
        <v>188000299.80000001</v>
      </c>
      <c r="D17" s="5">
        <f t="shared" si="2"/>
        <v>58657580.520000003</v>
      </c>
      <c r="E17" s="5">
        <f t="shared" si="2"/>
        <v>21126259.18</v>
      </c>
      <c r="F17" s="5">
        <f t="shared" si="2"/>
        <v>30172501.27</v>
      </c>
      <c r="G17" s="5">
        <f t="shared" si="2"/>
        <v>87223973.170000002</v>
      </c>
      <c r="H17" s="13">
        <f t="shared" si="2"/>
        <v>524437507.22000003</v>
      </c>
      <c r="I17" s="12">
        <f t="shared" si="2"/>
        <v>1000444810.84</v>
      </c>
      <c r="J17" s="5">
        <f t="shared" si="2"/>
        <v>675223499.11000001</v>
      </c>
      <c r="K17" s="13">
        <f t="shared" si="2"/>
        <v>325221311.76999998</v>
      </c>
      <c r="L17" s="7">
        <f t="shared" si="2"/>
        <v>2021178310.79</v>
      </c>
    </row>
    <row r="18" spans="1:12" x14ac:dyDescent="0.25">
      <c r="A18" s="23" t="s">
        <v>148</v>
      </c>
      <c r="B18" s="12">
        <f>B186+B193+B200+B207+B214+B221+B228+B235+B242+B249+B256+B263+B270+B277</f>
        <v>123945386.93000001</v>
      </c>
      <c r="C18" s="5">
        <f t="shared" ref="C18:L18" si="3">C186+C193+C200+C207+C214+C221+C228+C235+C242+C249+C256+C263+C270+C277</f>
        <v>96105137</v>
      </c>
      <c r="D18" s="5">
        <f t="shared" si="3"/>
        <v>14159266.050000001</v>
      </c>
      <c r="E18" s="5">
        <f t="shared" si="3"/>
        <v>5046645.3699999992</v>
      </c>
      <c r="F18" s="5">
        <f t="shared" si="3"/>
        <v>6038097.2800000003</v>
      </c>
      <c r="G18" s="5">
        <f t="shared" si="3"/>
        <v>37851868.980000004</v>
      </c>
      <c r="H18" s="13">
        <f t="shared" si="3"/>
        <v>283146401.61000001</v>
      </c>
      <c r="I18" s="12">
        <f t="shared" si="3"/>
        <v>231976717.38</v>
      </c>
      <c r="J18" s="5">
        <f t="shared" si="3"/>
        <v>146472566.62</v>
      </c>
      <c r="K18" s="13">
        <f t="shared" si="3"/>
        <v>85504150.75999999</v>
      </c>
      <c r="L18" s="7">
        <f t="shared" si="3"/>
        <v>777600821.20000005</v>
      </c>
    </row>
    <row r="19" spans="1:12" x14ac:dyDescent="0.25">
      <c r="A19" s="24"/>
      <c r="B19" s="32"/>
      <c r="C19" s="33"/>
      <c r="D19" s="33"/>
      <c r="E19" s="33"/>
      <c r="F19" s="33"/>
      <c r="G19" s="33"/>
      <c r="H19" s="34"/>
      <c r="I19" s="32"/>
      <c r="J19" s="33"/>
      <c r="K19" s="34"/>
      <c r="L19" s="35"/>
    </row>
    <row r="20" spans="1:12" x14ac:dyDescent="0.25">
      <c r="A20" s="22" t="s">
        <v>160</v>
      </c>
      <c r="B20" s="32"/>
      <c r="C20" s="33"/>
      <c r="D20" s="33"/>
      <c r="E20" s="33"/>
      <c r="F20" s="33"/>
      <c r="G20" s="33"/>
      <c r="H20" s="34"/>
      <c r="I20" s="32"/>
      <c r="J20" s="33"/>
      <c r="K20" s="34"/>
      <c r="L20" s="35"/>
    </row>
    <row r="21" spans="1:12" x14ac:dyDescent="0.25">
      <c r="A21" s="25" t="s">
        <v>198</v>
      </c>
      <c r="B21" s="14">
        <v>-891869.59</v>
      </c>
      <c r="C21" s="6">
        <v>0</v>
      </c>
      <c r="D21" s="6">
        <v>8617516.2899999991</v>
      </c>
      <c r="E21" s="6">
        <v>1717373.2</v>
      </c>
      <c r="F21" s="6">
        <v>0</v>
      </c>
      <c r="G21" s="6">
        <v>9716383.9100000001</v>
      </c>
      <c r="H21" s="15">
        <v>19159403.809999999</v>
      </c>
      <c r="I21" s="14">
        <v>310767132.89999998</v>
      </c>
      <c r="J21" s="6">
        <v>250737348.19999999</v>
      </c>
      <c r="K21" s="15">
        <v>60029784.689999998</v>
      </c>
      <c r="L21" s="8">
        <v>248907259.19999999</v>
      </c>
    </row>
    <row r="22" spans="1:12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15" t="s">
        <v>204</v>
      </c>
      <c r="I22" s="14" t="s">
        <v>204</v>
      </c>
      <c r="J22" s="6" t="s">
        <v>204</v>
      </c>
      <c r="K22" s="15" t="s">
        <v>204</v>
      </c>
      <c r="L22" s="8" t="s">
        <v>204</v>
      </c>
    </row>
    <row r="23" spans="1:12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15" t="s">
        <v>204</v>
      </c>
      <c r="I23" s="14" t="s">
        <v>204</v>
      </c>
      <c r="J23" s="6" t="s">
        <v>204</v>
      </c>
      <c r="K23" s="15" t="s">
        <v>204</v>
      </c>
      <c r="L23" s="8" t="s">
        <v>204</v>
      </c>
    </row>
    <row r="24" spans="1:12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15" t="s">
        <v>204</v>
      </c>
      <c r="I24" s="14" t="s">
        <v>204</v>
      </c>
      <c r="J24" s="6" t="s">
        <v>204</v>
      </c>
      <c r="K24" s="15" t="s">
        <v>204</v>
      </c>
      <c r="L24" s="8" t="s">
        <v>204</v>
      </c>
    </row>
    <row r="25" spans="1:12" x14ac:dyDescent="0.25">
      <c r="A25" s="22" t="s">
        <v>157</v>
      </c>
      <c r="B25" s="12">
        <f t="shared" ref="B25:H25" si="4">SUM(B21:B24)</f>
        <v>-891869.59</v>
      </c>
      <c r="C25" s="5">
        <f t="shared" si="4"/>
        <v>0</v>
      </c>
      <c r="D25" s="5">
        <f t="shared" si="4"/>
        <v>8617516.2899999991</v>
      </c>
      <c r="E25" s="5">
        <f t="shared" si="4"/>
        <v>1717373.2</v>
      </c>
      <c r="F25" s="5">
        <f t="shared" si="4"/>
        <v>0</v>
      </c>
      <c r="G25" s="5">
        <f t="shared" si="4"/>
        <v>9716383.9100000001</v>
      </c>
      <c r="H25" s="13">
        <f t="shared" si="4"/>
        <v>19159403.809999999</v>
      </c>
      <c r="I25" s="12">
        <f>SUM(I21:I24)</f>
        <v>310767132.89999998</v>
      </c>
      <c r="J25" s="5">
        <f>SUM(J21:J24)</f>
        <v>250737348.19999999</v>
      </c>
      <c r="K25" s="13">
        <f>SUM(K21:K24)</f>
        <v>60029784.689999998</v>
      </c>
      <c r="L25" s="7">
        <f>SUM(L21:L24)</f>
        <v>248907259.19999999</v>
      </c>
    </row>
    <row r="26" spans="1:12" x14ac:dyDescent="0.25">
      <c r="A26" s="24"/>
      <c r="B26" s="32"/>
      <c r="C26" s="33"/>
      <c r="D26" s="33"/>
      <c r="E26" s="33"/>
      <c r="F26" s="33"/>
      <c r="G26" s="33"/>
      <c r="H26" s="34"/>
      <c r="I26" s="32"/>
      <c r="J26" s="33"/>
      <c r="K26" s="34"/>
      <c r="L26" s="35"/>
    </row>
    <row r="27" spans="1:12" x14ac:dyDescent="0.25">
      <c r="A27" s="22" t="s">
        <v>161</v>
      </c>
      <c r="B27" s="32"/>
      <c r="C27" s="33"/>
      <c r="D27" s="33"/>
      <c r="E27" s="33"/>
      <c r="F27" s="33"/>
      <c r="G27" s="33"/>
      <c r="H27" s="34"/>
      <c r="I27" s="32"/>
      <c r="J27" s="33"/>
      <c r="K27" s="34"/>
      <c r="L27" s="35"/>
    </row>
    <row r="28" spans="1:12" x14ac:dyDescent="0.25">
      <c r="A28" s="25" t="s">
        <v>198</v>
      </c>
      <c r="B28" s="14">
        <v>0</v>
      </c>
      <c r="C28" s="6">
        <v>0</v>
      </c>
      <c r="D28" s="6">
        <v>127412</v>
      </c>
      <c r="E28" s="6">
        <v>383600</v>
      </c>
      <c r="F28" s="6">
        <v>34410462</v>
      </c>
      <c r="G28" s="6">
        <v>301324</v>
      </c>
      <c r="H28" s="15">
        <v>35222798</v>
      </c>
      <c r="I28" s="14">
        <v>23910215</v>
      </c>
      <c r="J28" s="6">
        <v>21741394</v>
      </c>
      <c r="K28" s="15">
        <v>2168821</v>
      </c>
      <c r="L28" s="8">
        <v>46514499</v>
      </c>
    </row>
    <row r="29" spans="1:12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15" t="s">
        <v>204</v>
      </c>
      <c r="I29" s="14" t="s">
        <v>204</v>
      </c>
      <c r="J29" s="6" t="s">
        <v>204</v>
      </c>
      <c r="K29" s="15" t="s">
        <v>204</v>
      </c>
      <c r="L29" s="8" t="s">
        <v>204</v>
      </c>
    </row>
    <row r="30" spans="1:12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15" t="s">
        <v>204</v>
      </c>
      <c r="I30" s="14" t="s">
        <v>204</v>
      </c>
      <c r="J30" s="6" t="s">
        <v>204</v>
      </c>
      <c r="K30" s="15" t="s">
        <v>204</v>
      </c>
      <c r="L30" s="8" t="s">
        <v>204</v>
      </c>
    </row>
    <row r="31" spans="1:12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15" t="s">
        <v>204</v>
      </c>
      <c r="I31" s="14" t="s">
        <v>204</v>
      </c>
      <c r="J31" s="6" t="s">
        <v>204</v>
      </c>
      <c r="K31" s="15" t="s">
        <v>204</v>
      </c>
      <c r="L31" s="8" t="s">
        <v>204</v>
      </c>
    </row>
    <row r="32" spans="1:12" x14ac:dyDescent="0.25">
      <c r="A32" s="22" t="s">
        <v>157</v>
      </c>
      <c r="B32" s="12">
        <f t="shared" ref="B32:H32" si="5">SUM(B28:B31)</f>
        <v>0</v>
      </c>
      <c r="C32" s="5">
        <f t="shared" si="5"/>
        <v>0</v>
      </c>
      <c r="D32" s="5">
        <f t="shared" si="5"/>
        <v>127412</v>
      </c>
      <c r="E32" s="5">
        <f t="shared" si="5"/>
        <v>383600</v>
      </c>
      <c r="F32" s="5">
        <f t="shared" si="5"/>
        <v>34410462</v>
      </c>
      <c r="G32" s="5">
        <f t="shared" si="5"/>
        <v>301324</v>
      </c>
      <c r="H32" s="13">
        <f t="shared" si="5"/>
        <v>35222798</v>
      </c>
      <c r="I32" s="12">
        <f>SUM(I28:I31)</f>
        <v>23910215</v>
      </c>
      <c r="J32" s="5">
        <f>SUM(J28:J31)</f>
        <v>21741394</v>
      </c>
      <c r="K32" s="13">
        <f>SUM(K28:K31)</f>
        <v>2168821</v>
      </c>
      <c r="L32" s="7">
        <f>SUM(L28:L31)</f>
        <v>46514499</v>
      </c>
    </row>
    <row r="33" spans="1:12" x14ac:dyDescent="0.25">
      <c r="A33" s="24"/>
      <c r="B33" s="32"/>
      <c r="C33" s="33"/>
      <c r="D33" s="33"/>
      <c r="E33" s="33"/>
      <c r="F33" s="33"/>
      <c r="G33" s="33"/>
      <c r="H33" s="34"/>
      <c r="I33" s="32"/>
      <c r="J33" s="33"/>
      <c r="K33" s="34"/>
      <c r="L33" s="35"/>
    </row>
    <row r="34" spans="1:12" x14ac:dyDescent="0.25">
      <c r="A34" s="22" t="s">
        <v>162</v>
      </c>
      <c r="B34" s="32"/>
      <c r="C34" s="33"/>
      <c r="D34" s="33"/>
      <c r="E34" s="33"/>
      <c r="F34" s="33"/>
      <c r="G34" s="33"/>
      <c r="H34" s="34"/>
      <c r="I34" s="32"/>
      <c r="J34" s="33"/>
      <c r="K34" s="34"/>
      <c r="L34" s="35"/>
    </row>
    <row r="35" spans="1:12" x14ac:dyDescent="0.25">
      <c r="A35" s="25" t="s">
        <v>198</v>
      </c>
      <c r="B35" s="14">
        <v>0</v>
      </c>
      <c r="C35" s="6">
        <v>0</v>
      </c>
      <c r="D35" s="6">
        <v>133950</v>
      </c>
      <c r="E35" s="6">
        <v>472043</v>
      </c>
      <c r="F35" s="6">
        <v>51347927</v>
      </c>
      <c r="G35" s="6">
        <v>924955</v>
      </c>
      <c r="H35" s="15">
        <v>52878875</v>
      </c>
      <c r="I35" s="14">
        <v>46313091</v>
      </c>
      <c r="J35" s="6">
        <v>42633751</v>
      </c>
      <c r="K35" s="15">
        <v>3679340</v>
      </c>
      <c r="L35" s="8">
        <v>68434307</v>
      </c>
    </row>
    <row r="36" spans="1:12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15" t="s">
        <v>204</v>
      </c>
      <c r="I36" s="14" t="s">
        <v>204</v>
      </c>
      <c r="J36" s="6" t="s">
        <v>204</v>
      </c>
      <c r="K36" s="15" t="s">
        <v>204</v>
      </c>
      <c r="L36" s="8" t="s">
        <v>204</v>
      </c>
    </row>
    <row r="37" spans="1:12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15" t="s">
        <v>204</v>
      </c>
      <c r="I37" s="14" t="s">
        <v>204</v>
      </c>
      <c r="J37" s="6" t="s">
        <v>204</v>
      </c>
      <c r="K37" s="15" t="s">
        <v>204</v>
      </c>
      <c r="L37" s="8" t="s">
        <v>204</v>
      </c>
    </row>
    <row r="38" spans="1:12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15" t="s">
        <v>204</v>
      </c>
      <c r="I38" s="14" t="s">
        <v>204</v>
      </c>
      <c r="J38" s="6" t="s">
        <v>204</v>
      </c>
      <c r="K38" s="15" t="s">
        <v>204</v>
      </c>
      <c r="L38" s="8" t="s">
        <v>204</v>
      </c>
    </row>
    <row r="39" spans="1:12" x14ac:dyDescent="0.25">
      <c r="A39" s="22" t="s">
        <v>157</v>
      </c>
      <c r="B39" s="12">
        <f t="shared" ref="B39:H39" si="6">SUM(B35:B38)</f>
        <v>0</v>
      </c>
      <c r="C39" s="5">
        <f t="shared" si="6"/>
        <v>0</v>
      </c>
      <c r="D39" s="5">
        <f t="shared" si="6"/>
        <v>133950</v>
      </c>
      <c r="E39" s="5">
        <f t="shared" si="6"/>
        <v>472043</v>
      </c>
      <c r="F39" s="5">
        <f t="shared" si="6"/>
        <v>51347927</v>
      </c>
      <c r="G39" s="5">
        <f t="shared" si="6"/>
        <v>924955</v>
      </c>
      <c r="H39" s="13">
        <f t="shared" si="6"/>
        <v>52878875</v>
      </c>
      <c r="I39" s="12">
        <f>SUM(I35:I38)</f>
        <v>46313091</v>
      </c>
      <c r="J39" s="5">
        <f>SUM(J35:J38)</f>
        <v>42633751</v>
      </c>
      <c r="K39" s="13">
        <f>SUM(K35:K38)</f>
        <v>3679340</v>
      </c>
      <c r="L39" s="7">
        <f>SUM(L35:L38)</f>
        <v>68434307</v>
      </c>
    </row>
    <row r="40" spans="1:12" x14ac:dyDescent="0.25">
      <c r="A40" s="24"/>
      <c r="B40" s="32"/>
      <c r="C40" s="33"/>
      <c r="D40" s="33"/>
      <c r="E40" s="33"/>
      <c r="F40" s="33"/>
      <c r="G40" s="33"/>
      <c r="H40" s="34"/>
      <c r="I40" s="32"/>
      <c r="J40" s="33"/>
      <c r="K40" s="34"/>
      <c r="L40" s="35"/>
    </row>
    <row r="41" spans="1:12" x14ac:dyDescent="0.25">
      <c r="A41" s="22" t="s">
        <v>163</v>
      </c>
      <c r="B41" s="32"/>
      <c r="C41" s="33"/>
      <c r="D41" s="33"/>
      <c r="E41" s="33"/>
      <c r="F41" s="33"/>
      <c r="G41" s="33"/>
      <c r="H41" s="34"/>
      <c r="I41" s="32"/>
      <c r="J41" s="33"/>
      <c r="K41" s="34"/>
      <c r="L41" s="35"/>
    </row>
    <row r="42" spans="1:12" x14ac:dyDescent="0.25">
      <c r="A42" s="25" t="s">
        <v>198</v>
      </c>
      <c r="B42" s="14">
        <v>0</v>
      </c>
      <c r="C42" s="6">
        <v>0</v>
      </c>
      <c r="D42" s="6">
        <v>139898</v>
      </c>
      <c r="E42" s="6">
        <v>555540</v>
      </c>
      <c r="F42" s="6">
        <v>0</v>
      </c>
      <c r="G42" s="6">
        <v>167426</v>
      </c>
      <c r="H42" s="15">
        <v>862864</v>
      </c>
      <c r="I42" s="14">
        <v>29680181</v>
      </c>
      <c r="J42" s="6">
        <v>27485558</v>
      </c>
      <c r="K42" s="15">
        <v>2194623</v>
      </c>
      <c r="L42" s="8">
        <v>15581347</v>
      </c>
    </row>
    <row r="43" spans="1:12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15" t="s">
        <v>204</v>
      </c>
      <c r="I43" s="14" t="s">
        <v>204</v>
      </c>
      <c r="J43" s="6" t="s">
        <v>204</v>
      </c>
      <c r="K43" s="15" t="s">
        <v>204</v>
      </c>
      <c r="L43" s="8" t="s">
        <v>204</v>
      </c>
    </row>
    <row r="44" spans="1:12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15" t="s">
        <v>204</v>
      </c>
      <c r="I44" s="14" t="s">
        <v>204</v>
      </c>
      <c r="J44" s="6" t="s">
        <v>204</v>
      </c>
      <c r="K44" s="15" t="s">
        <v>204</v>
      </c>
      <c r="L44" s="8" t="s">
        <v>204</v>
      </c>
    </row>
    <row r="45" spans="1:12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15" t="s">
        <v>204</v>
      </c>
      <c r="I45" s="14" t="s">
        <v>204</v>
      </c>
      <c r="J45" s="6" t="s">
        <v>204</v>
      </c>
      <c r="K45" s="15" t="s">
        <v>204</v>
      </c>
      <c r="L45" s="8" t="s">
        <v>204</v>
      </c>
    </row>
    <row r="46" spans="1:12" x14ac:dyDescent="0.25">
      <c r="A46" s="22" t="s">
        <v>157</v>
      </c>
      <c r="B46" s="12">
        <f t="shared" ref="B46:H46" si="7">SUM(B42:B45)</f>
        <v>0</v>
      </c>
      <c r="C46" s="5">
        <f t="shared" si="7"/>
        <v>0</v>
      </c>
      <c r="D46" s="5">
        <f t="shared" si="7"/>
        <v>139898</v>
      </c>
      <c r="E46" s="5">
        <f t="shared" si="7"/>
        <v>555540</v>
      </c>
      <c r="F46" s="5">
        <f t="shared" si="7"/>
        <v>0</v>
      </c>
      <c r="G46" s="5">
        <f t="shared" si="7"/>
        <v>167426</v>
      </c>
      <c r="H46" s="13">
        <f t="shared" si="7"/>
        <v>862864</v>
      </c>
      <c r="I46" s="12">
        <f>SUM(I42:I45)</f>
        <v>29680181</v>
      </c>
      <c r="J46" s="5">
        <f>SUM(J42:J45)</f>
        <v>27485558</v>
      </c>
      <c r="K46" s="13">
        <f>SUM(K42:K45)</f>
        <v>2194623</v>
      </c>
      <c r="L46" s="7">
        <f>SUM(L42:L45)</f>
        <v>15581347</v>
      </c>
    </row>
    <row r="47" spans="1:12" x14ac:dyDescent="0.25">
      <c r="A47" s="24"/>
      <c r="B47" s="32"/>
      <c r="C47" s="33"/>
      <c r="D47" s="33"/>
      <c r="E47" s="33"/>
      <c r="F47" s="33"/>
      <c r="G47" s="33"/>
      <c r="H47" s="34"/>
      <c r="I47" s="32"/>
      <c r="J47" s="33"/>
      <c r="K47" s="34"/>
      <c r="L47" s="35"/>
    </row>
    <row r="48" spans="1:12" x14ac:dyDescent="0.25">
      <c r="A48" s="22" t="s">
        <v>164</v>
      </c>
      <c r="B48" s="32"/>
      <c r="C48" s="33"/>
      <c r="D48" s="33"/>
      <c r="E48" s="33"/>
      <c r="F48" s="33"/>
      <c r="G48" s="33"/>
      <c r="H48" s="34"/>
      <c r="I48" s="32"/>
      <c r="J48" s="33"/>
      <c r="K48" s="34"/>
      <c r="L48" s="35"/>
    </row>
    <row r="49" spans="1:12" x14ac:dyDescent="0.25">
      <c r="A49" s="25" t="s">
        <v>198</v>
      </c>
      <c r="B49" s="14">
        <v>400</v>
      </c>
      <c r="C49" s="6">
        <v>0</v>
      </c>
      <c r="D49" s="6">
        <v>145148</v>
      </c>
      <c r="E49" s="6">
        <v>405179</v>
      </c>
      <c r="F49" s="6">
        <v>0</v>
      </c>
      <c r="G49" s="6">
        <v>301891</v>
      </c>
      <c r="H49" s="15">
        <v>852618</v>
      </c>
      <c r="I49" s="14">
        <v>14065837</v>
      </c>
      <c r="J49" s="6">
        <v>12946829</v>
      </c>
      <c r="K49" s="15">
        <v>1119008</v>
      </c>
      <c r="L49" s="8">
        <v>12789028</v>
      </c>
    </row>
    <row r="50" spans="1:12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15" t="s">
        <v>204</v>
      </c>
      <c r="I50" s="14" t="s">
        <v>204</v>
      </c>
      <c r="J50" s="6" t="s">
        <v>204</v>
      </c>
      <c r="K50" s="15" t="s">
        <v>204</v>
      </c>
      <c r="L50" s="8" t="s">
        <v>204</v>
      </c>
    </row>
    <row r="51" spans="1:12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15" t="s">
        <v>204</v>
      </c>
      <c r="I51" s="14" t="s">
        <v>204</v>
      </c>
      <c r="J51" s="6" t="s">
        <v>204</v>
      </c>
      <c r="K51" s="15" t="s">
        <v>204</v>
      </c>
      <c r="L51" s="8" t="s">
        <v>204</v>
      </c>
    </row>
    <row r="52" spans="1:12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15" t="s">
        <v>204</v>
      </c>
      <c r="I52" s="14" t="s">
        <v>204</v>
      </c>
      <c r="J52" s="6" t="s">
        <v>204</v>
      </c>
      <c r="K52" s="15" t="s">
        <v>204</v>
      </c>
      <c r="L52" s="8" t="s">
        <v>204</v>
      </c>
    </row>
    <row r="53" spans="1:12" x14ac:dyDescent="0.25">
      <c r="A53" s="22" t="s">
        <v>157</v>
      </c>
      <c r="B53" s="12">
        <f t="shared" ref="B53:H53" si="8">SUM(B49:B52)</f>
        <v>400</v>
      </c>
      <c r="C53" s="5">
        <f t="shared" si="8"/>
        <v>0</v>
      </c>
      <c r="D53" s="5">
        <f t="shared" si="8"/>
        <v>145148</v>
      </c>
      <c r="E53" s="5">
        <f t="shared" si="8"/>
        <v>405179</v>
      </c>
      <c r="F53" s="5">
        <f t="shared" si="8"/>
        <v>0</v>
      </c>
      <c r="G53" s="5">
        <f t="shared" si="8"/>
        <v>301891</v>
      </c>
      <c r="H53" s="13">
        <f t="shared" si="8"/>
        <v>852618</v>
      </c>
      <c r="I53" s="12">
        <f>SUM(I49:I52)</f>
        <v>14065837</v>
      </c>
      <c r="J53" s="5">
        <f>SUM(J49:J52)</f>
        <v>12946829</v>
      </c>
      <c r="K53" s="13">
        <f>SUM(K49:K52)</f>
        <v>1119008</v>
      </c>
      <c r="L53" s="7">
        <f>SUM(L49:L52)</f>
        <v>12789028</v>
      </c>
    </row>
    <row r="54" spans="1:12" x14ac:dyDescent="0.25">
      <c r="A54" s="24"/>
      <c r="B54" s="32"/>
      <c r="C54" s="33"/>
      <c r="D54" s="33"/>
      <c r="E54" s="33"/>
      <c r="F54" s="33"/>
      <c r="G54" s="33"/>
      <c r="H54" s="34"/>
      <c r="I54" s="32"/>
      <c r="J54" s="33"/>
      <c r="K54" s="34"/>
      <c r="L54" s="35"/>
    </row>
    <row r="55" spans="1:12" x14ac:dyDescent="0.25">
      <c r="A55" s="22" t="s">
        <v>165</v>
      </c>
      <c r="B55" s="32"/>
      <c r="C55" s="33"/>
      <c r="D55" s="33"/>
      <c r="E55" s="33"/>
      <c r="F55" s="33"/>
      <c r="G55" s="33"/>
      <c r="H55" s="34"/>
      <c r="I55" s="32"/>
      <c r="J55" s="33"/>
      <c r="K55" s="34"/>
      <c r="L55" s="35"/>
    </row>
    <row r="56" spans="1:12" x14ac:dyDescent="0.25">
      <c r="A56" s="25" t="s">
        <v>198</v>
      </c>
      <c r="B56" s="14">
        <v>-1317487.25</v>
      </c>
      <c r="C56" s="6">
        <v>0</v>
      </c>
      <c r="D56" s="6">
        <v>7970496.4199999999</v>
      </c>
      <c r="E56" s="6">
        <v>1921264.22</v>
      </c>
      <c r="F56" s="6">
        <v>0</v>
      </c>
      <c r="G56" s="6">
        <v>13990859.59</v>
      </c>
      <c r="H56" s="15">
        <v>22565132.98</v>
      </c>
      <c r="I56" s="14">
        <v>320130854.5</v>
      </c>
      <c r="J56" s="6">
        <v>255688825.40000001</v>
      </c>
      <c r="K56" s="15">
        <v>64442029.100000001</v>
      </c>
      <c r="L56" s="8">
        <v>306624885.30000001</v>
      </c>
    </row>
    <row r="57" spans="1:12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15" t="s">
        <v>204</v>
      </c>
      <c r="I57" s="14" t="s">
        <v>204</v>
      </c>
      <c r="J57" s="6" t="s">
        <v>204</v>
      </c>
      <c r="K57" s="15" t="s">
        <v>204</v>
      </c>
      <c r="L57" s="8" t="s">
        <v>204</v>
      </c>
    </row>
    <row r="58" spans="1:12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15" t="s">
        <v>204</v>
      </c>
      <c r="I58" s="14" t="s">
        <v>204</v>
      </c>
      <c r="J58" s="6" t="s">
        <v>204</v>
      </c>
      <c r="K58" s="15" t="s">
        <v>204</v>
      </c>
      <c r="L58" s="8" t="s">
        <v>204</v>
      </c>
    </row>
    <row r="59" spans="1:12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15" t="s">
        <v>204</v>
      </c>
      <c r="I59" s="14" t="s">
        <v>204</v>
      </c>
      <c r="J59" s="6" t="s">
        <v>204</v>
      </c>
      <c r="K59" s="15" t="s">
        <v>204</v>
      </c>
      <c r="L59" s="8" t="s">
        <v>204</v>
      </c>
    </row>
    <row r="60" spans="1:12" x14ac:dyDescent="0.25">
      <c r="A60" s="22" t="s">
        <v>157</v>
      </c>
      <c r="B60" s="12">
        <f t="shared" ref="B60:H60" si="9">SUM(B56:B59)</f>
        <v>-1317487.25</v>
      </c>
      <c r="C60" s="5">
        <f t="shared" si="9"/>
        <v>0</v>
      </c>
      <c r="D60" s="5">
        <f t="shared" si="9"/>
        <v>7970496.4199999999</v>
      </c>
      <c r="E60" s="5">
        <f t="shared" si="9"/>
        <v>1921264.22</v>
      </c>
      <c r="F60" s="5">
        <f t="shared" si="9"/>
        <v>0</v>
      </c>
      <c r="G60" s="5">
        <f t="shared" si="9"/>
        <v>13990859.59</v>
      </c>
      <c r="H60" s="13">
        <f t="shared" si="9"/>
        <v>22565132.98</v>
      </c>
      <c r="I60" s="12">
        <f>SUM(I56:I59)</f>
        <v>320130854.5</v>
      </c>
      <c r="J60" s="5">
        <f>SUM(J56:J59)</f>
        <v>255688825.40000001</v>
      </c>
      <c r="K60" s="13">
        <f>SUM(K56:K59)</f>
        <v>64442029.100000001</v>
      </c>
      <c r="L60" s="7">
        <f>SUM(L56:L59)</f>
        <v>306624885.30000001</v>
      </c>
    </row>
    <row r="61" spans="1:12" x14ac:dyDescent="0.25">
      <c r="A61" s="24"/>
      <c r="B61" s="32"/>
      <c r="C61" s="33"/>
      <c r="D61" s="33"/>
      <c r="E61" s="33"/>
      <c r="F61" s="33"/>
      <c r="G61" s="33"/>
      <c r="H61" s="34"/>
      <c r="I61" s="32"/>
      <c r="J61" s="33"/>
      <c r="K61" s="34"/>
      <c r="L61" s="35"/>
    </row>
    <row r="62" spans="1:12" x14ac:dyDescent="0.25">
      <c r="A62" s="22" t="s">
        <v>166</v>
      </c>
      <c r="B62" s="32"/>
      <c r="C62" s="33"/>
      <c r="D62" s="33"/>
      <c r="E62" s="33"/>
      <c r="F62" s="33"/>
      <c r="G62" s="33"/>
      <c r="H62" s="34"/>
      <c r="I62" s="32"/>
      <c r="J62" s="33"/>
      <c r="K62" s="34"/>
      <c r="L62" s="35"/>
    </row>
    <row r="63" spans="1:12" x14ac:dyDescent="0.25">
      <c r="A63" s="25" t="s">
        <v>198</v>
      </c>
      <c r="B63" s="14">
        <v>34881</v>
      </c>
      <c r="C63" s="6">
        <v>0</v>
      </c>
      <c r="D63" s="6">
        <v>11992890</v>
      </c>
      <c r="E63" s="6">
        <v>2403486</v>
      </c>
      <c r="F63" s="6">
        <v>0</v>
      </c>
      <c r="G63" s="6">
        <v>989734</v>
      </c>
      <c r="H63" s="15">
        <v>15420991</v>
      </c>
      <c r="I63" s="14">
        <v>127750445</v>
      </c>
      <c r="J63" s="6">
        <v>35228995</v>
      </c>
      <c r="K63" s="15">
        <v>92521450</v>
      </c>
      <c r="L63" s="8">
        <v>426940766</v>
      </c>
    </row>
    <row r="64" spans="1:12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15" t="s">
        <v>204</v>
      </c>
      <c r="I64" s="14" t="s">
        <v>204</v>
      </c>
      <c r="J64" s="6" t="s">
        <v>204</v>
      </c>
      <c r="K64" s="15" t="s">
        <v>204</v>
      </c>
      <c r="L64" s="8" t="s">
        <v>204</v>
      </c>
    </row>
    <row r="65" spans="1:12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15" t="s">
        <v>204</v>
      </c>
      <c r="I65" s="14" t="s">
        <v>204</v>
      </c>
      <c r="J65" s="6" t="s">
        <v>204</v>
      </c>
      <c r="K65" s="15" t="s">
        <v>204</v>
      </c>
      <c r="L65" s="8" t="s">
        <v>204</v>
      </c>
    </row>
    <row r="66" spans="1:12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15" t="s">
        <v>204</v>
      </c>
      <c r="I66" s="14" t="s">
        <v>204</v>
      </c>
      <c r="J66" s="6" t="s">
        <v>204</v>
      </c>
      <c r="K66" s="15" t="s">
        <v>204</v>
      </c>
      <c r="L66" s="8" t="s">
        <v>204</v>
      </c>
    </row>
    <row r="67" spans="1:12" x14ac:dyDescent="0.25">
      <c r="A67" s="22" t="s">
        <v>157</v>
      </c>
      <c r="B67" s="12">
        <f t="shared" ref="B67:H67" si="10">SUM(B63:B66)</f>
        <v>34881</v>
      </c>
      <c r="C67" s="5">
        <f t="shared" si="10"/>
        <v>0</v>
      </c>
      <c r="D67" s="5">
        <f t="shared" si="10"/>
        <v>11992890</v>
      </c>
      <c r="E67" s="5">
        <f t="shared" si="10"/>
        <v>2403486</v>
      </c>
      <c r="F67" s="5">
        <f t="shared" si="10"/>
        <v>0</v>
      </c>
      <c r="G67" s="5">
        <f t="shared" si="10"/>
        <v>989734</v>
      </c>
      <c r="H67" s="13">
        <f t="shared" si="10"/>
        <v>15420991</v>
      </c>
      <c r="I67" s="12">
        <f>SUM(I63:I66)</f>
        <v>127750445</v>
      </c>
      <c r="J67" s="5">
        <f>SUM(J63:J66)</f>
        <v>35228995</v>
      </c>
      <c r="K67" s="13">
        <f>SUM(K63:K66)</f>
        <v>92521450</v>
      </c>
      <c r="L67" s="7">
        <f>SUM(L63:L66)</f>
        <v>426940766</v>
      </c>
    </row>
    <row r="68" spans="1:12" x14ac:dyDescent="0.25">
      <c r="A68" s="24"/>
      <c r="B68" s="32"/>
      <c r="C68" s="33"/>
      <c r="D68" s="33"/>
      <c r="E68" s="33"/>
      <c r="F68" s="33"/>
      <c r="G68" s="33"/>
      <c r="H68" s="34"/>
      <c r="I68" s="32"/>
      <c r="J68" s="33"/>
      <c r="K68" s="34"/>
      <c r="L68" s="35"/>
    </row>
    <row r="69" spans="1:12" x14ac:dyDescent="0.25">
      <c r="A69" s="22" t="s">
        <v>167</v>
      </c>
      <c r="B69" s="32"/>
      <c r="C69" s="33"/>
      <c r="D69" s="33"/>
      <c r="E69" s="33"/>
      <c r="F69" s="33"/>
      <c r="G69" s="33"/>
      <c r="H69" s="34"/>
      <c r="I69" s="32"/>
      <c r="J69" s="33"/>
      <c r="K69" s="34"/>
      <c r="L69" s="35"/>
    </row>
    <row r="70" spans="1:12" x14ac:dyDescent="0.25">
      <c r="A70" s="25" t="s">
        <v>198</v>
      </c>
      <c r="B70" s="14">
        <v>1325338.6399999999</v>
      </c>
      <c r="C70" s="6">
        <v>0</v>
      </c>
      <c r="D70" s="6">
        <v>1585663.69</v>
      </c>
      <c r="E70" s="6">
        <v>982917.33</v>
      </c>
      <c r="F70" s="6">
        <v>135428418.90000001</v>
      </c>
      <c r="G70" s="6">
        <v>16806735.390000001</v>
      </c>
      <c r="H70" s="15">
        <v>156129074</v>
      </c>
      <c r="I70" s="14">
        <v>259848504</v>
      </c>
      <c r="J70" s="6">
        <v>245173079.59999999</v>
      </c>
      <c r="K70" s="15">
        <v>14675424.4</v>
      </c>
      <c r="L70" s="8">
        <v>207542182.19999999</v>
      </c>
    </row>
    <row r="71" spans="1:12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15" t="s">
        <v>204</v>
      </c>
      <c r="I71" s="14" t="s">
        <v>204</v>
      </c>
      <c r="J71" s="6" t="s">
        <v>204</v>
      </c>
      <c r="K71" s="15" t="s">
        <v>204</v>
      </c>
      <c r="L71" s="8" t="s">
        <v>204</v>
      </c>
    </row>
    <row r="72" spans="1:12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15" t="s">
        <v>204</v>
      </c>
      <c r="I72" s="14" t="s">
        <v>204</v>
      </c>
      <c r="J72" s="6" t="s">
        <v>204</v>
      </c>
      <c r="K72" s="15" t="s">
        <v>204</v>
      </c>
      <c r="L72" s="8" t="s">
        <v>204</v>
      </c>
    </row>
    <row r="73" spans="1:12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15" t="s">
        <v>204</v>
      </c>
      <c r="I73" s="14" t="s">
        <v>204</v>
      </c>
      <c r="J73" s="6" t="s">
        <v>204</v>
      </c>
      <c r="K73" s="15" t="s">
        <v>204</v>
      </c>
      <c r="L73" s="8" t="s">
        <v>204</v>
      </c>
    </row>
    <row r="74" spans="1:12" x14ac:dyDescent="0.25">
      <c r="A74" s="22" t="s">
        <v>157</v>
      </c>
      <c r="B74" s="12">
        <f t="shared" ref="B74:H74" si="11">SUM(B70:B73)</f>
        <v>1325338.6399999999</v>
      </c>
      <c r="C74" s="5">
        <f t="shared" si="11"/>
        <v>0</v>
      </c>
      <c r="D74" s="5">
        <f t="shared" si="11"/>
        <v>1585663.69</v>
      </c>
      <c r="E74" s="5">
        <f t="shared" si="11"/>
        <v>982917.33</v>
      </c>
      <c r="F74" s="5">
        <f t="shared" si="11"/>
        <v>135428418.90000001</v>
      </c>
      <c r="G74" s="5">
        <f t="shared" si="11"/>
        <v>16806735.390000001</v>
      </c>
      <c r="H74" s="13">
        <f t="shared" si="11"/>
        <v>156129074</v>
      </c>
      <c r="I74" s="12">
        <f>SUM(I70:I73)</f>
        <v>259848504</v>
      </c>
      <c r="J74" s="5">
        <f>SUM(J70:J73)</f>
        <v>245173079.59999999</v>
      </c>
      <c r="K74" s="13">
        <f>SUM(K70:K73)</f>
        <v>14675424.4</v>
      </c>
      <c r="L74" s="7">
        <f>SUM(L70:L73)</f>
        <v>207542182.19999999</v>
      </c>
    </row>
    <row r="75" spans="1:12" x14ac:dyDescent="0.25">
      <c r="A75" s="24"/>
      <c r="B75" s="32"/>
      <c r="C75" s="33"/>
      <c r="D75" s="33"/>
      <c r="E75" s="33"/>
      <c r="F75" s="33"/>
      <c r="G75" s="33"/>
      <c r="H75" s="34"/>
      <c r="I75" s="32"/>
      <c r="J75" s="33"/>
      <c r="K75" s="34"/>
      <c r="L75" s="35"/>
    </row>
    <row r="76" spans="1:12" x14ac:dyDescent="0.25">
      <c r="A76" s="22" t="s">
        <v>168</v>
      </c>
      <c r="B76" s="32"/>
      <c r="C76" s="33"/>
      <c r="D76" s="33"/>
      <c r="E76" s="33"/>
      <c r="F76" s="33"/>
      <c r="G76" s="33"/>
      <c r="H76" s="34"/>
      <c r="I76" s="32"/>
      <c r="J76" s="33"/>
      <c r="K76" s="34"/>
      <c r="L76" s="35"/>
    </row>
    <row r="77" spans="1:12" x14ac:dyDescent="0.25">
      <c r="A77" s="25" t="s">
        <v>198</v>
      </c>
      <c r="B77" s="14">
        <v>13173</v>
      </c>
      <c r="C77" s="6">
        <v>0</v>
      </c>
      <c r="D77" s="6">
        <v>5715821</v>
      </c>
      <c r="E77" s="6">
        <v>1685283</v>
      </c>
      <c r="F77" s="6">
        <v>0</v>
      </c>
      <c r="G77" s="6">
        <v>128399</v>
      </c>
      <c r="H77" s="15">
        <v>7542676</v>
      </c>
      <c r="I77" s="14">
        <v>92159247</v>
      </c>
      <c r="J77" s="6">
        <v>36743076</v>
      </c>
      <c r="K77" s="15">
        <v>55416171</v>
      </c>
      <c r="L77" s="8">
        <v>314926780</v>
      </c>
    </row>
    <row r="78" spans="1:12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15" t="s">
        <v>204</v>
      </c>
      <c r="I78" s="14" t="s">
        <v>204</v>
      </c>
      <c r="J78" s="6" t="s">
        <v>204</v>
      </c>
      <c r="K78" s="15" t="s">
        <v>204</v>
      </c>
      <c r="L78" s="8" t="s">
        <v>204</v>
      </c>
    </row>
    <row r="79" spans="1:12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15" t="s">
        <v>204</v>
      </c>
      <c r="I79" s="14" t="s">
        <v>204</v>
      </c>
      <c r="J79" s="6" t="s">
        <v>204</v>
      </c>
      <c r="K79" s="15" t="s">
        <v>204</v>
      </c>
      <c r="L79" s="8" t="s">
        <v>204</v>
      </c>
    </row>
    <row r="80" spans="1:12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15" t="s">
        <v>204</v>
      </c>
      <c r="I80" s="14" t="s">
        <v>204</v>
      </c>
      <c r="J80" s="6" t="s">
        <v>204</v>
      </c>
      <c r="K80" s="15" t="s">
        <v>204</v>
      </c>
      <c r="L80" s="8" t="s">
        <v>204</v>
      </c>
    </row>
    <row r="81" spans="1:12" x14ac:dyDescent="0.25">
      <c r="A81" s="22" t="s">
        <v>157</v>
      </c>
      <c r="B81" s="12">
        <f t="shared" ref="B81:H81" si="12">SUM(B77:B80)</f>
        <v>13173</v>
      </c>
      <c r="C81" s="5">
        <f t="shared" si="12"/>
        <v>0</v>
      </c>
      <c r="D81" s="5">
        <f t="shared" si="12"/>
        <v>5715821</v>
      </c>
      <c r="E81" s="5">
        <f t="shared" si="12"/>
        <v>1685283</v>
      </c>
      <c r="F81" s="5">
        <f t="shared" si="12"/>
        <v>0</v>
      </c>
      <c r="G81" s="5">
        <f t="shared" si="12"/>
        <v>128399</v>
      </c>
      <c r="H81" s="13">
        <f t="shared" si="12"/>
        <v>7542676</v>
      </c>
      <c r="I81" s="12">
        <f>SUM(I77:I80)</f>
        <v>92159247</v>
      </c>
      <c r="J81" s="5">
        <f>SUM(J77:J80)</f>
        <v>36743076</v>
      </c>
      <c r="K81" s="13">
        <f>SUM(K77:K80)</f>
        <v>55416171</v>
      </c>
      <c r="L81" s="7">
        <f>SUM(L77:L80)</f>
        <v>314926780</v>
      </c>
    </row>
    <row r="82" spans="1:12" x14ac:dyDescent="0.25">
      <c r="A82" s="24"/>
      <c r="B82" s="32"/>
      <c r="C82" s="33"/>
      <c r="D82" s="33"/>
      <c r="E82" s="33"/>
      <c r="F82" s="33"/>
      <c r="G82" s="33"/>
      <c r="H82" s="34"/>
      <c r="I82" s="32"/>
      <c r="J82" s="33"/>
      <c r="K82" s="34"/>
      <c r="L82" s="35"/>
    </row>
    <row r="83" spans="1:12" x14ac:dyDescent="0.25">
      <c r="A83" s="22" t="s">
        <v>169</v>
      </c>
      <c r="B83" s="32"/>
      <c r="C83" s="33"/>
      <c r="D83" s="33"/>
      <c r="E83" s="33"/>
      <c r="F83" s="33"/>
      <c r="G83" s="33"/>
      <c r="H83" s="34"/>
      <c r="I83" s="32"/>
      <c r="J83" s="33"/>
      <c r="K83" s="34"/>
      <c r="L83" s="35"/>
    </row>
    <row r="84" spans="1:12" x14ac:dyDescent="0.25">
      <c r="A84" s="25" t="s">
        <v>198</v>
      </c>
      <c r="B84" s="14">
        <v>-1708037.07</v>
      </c>
      <c r="C84" s="6">
        <v>0</v>
      </c>
      <c r="D84" s="6">
        <v>9924649.0800000001</v>
      </c>
      <c r="E84" s="6">
        <v>1950605.08</v>
      </c>
      <c r="F84" s="6">
        <v>0</v>
      </c>
      <c r="G84" s="6">
        <v>8813295.5899999999</v>
      </c>
      <c r="H84" s="15">
        <v>18980512.68</v>
      </c>
      <c r="I84" s="14">
        <v>330482434.89999998</v>
      </c>
      <c r="J84" s="6">
        <v>264457460.40000001</v>
      </c>
      <c r="K84" s="15">
        <v>66024974.420000002</v>
      </c>
      <c r="L84" s="8">
        <v>183429647.69999999</v>
      </c>
    </row>
    <row r="85" spans="1:12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15" t="s">
        <v>204</v>
      </c>
      <c r="I85" s="14" t="s">
        <v>204</v>
      </c>
      <c r="J85" s="6" t="s">
        <v>204</v>
      </c>
      <c r="K85" s="15" t="s">
        <v>204</v>
      </c>
      <c r="L85" s="8" t="s">
        <v>204</v>
      </c>
    </row>
    <row r="86" spans="1:12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15" t="s">
        <v>204</v>
      </c>
      <c r="I86" s="14" t="s">
        <v>204</v>
      </c>
      <c r="J86" s="6" t="s">
        <v>204</v>
      </c>
      <c r="K86" s="15" t="s">
        <v>204</v>
      </c>
      <c r="L86" s="8" t="s">
        <v>204</v>
      </c>
    </row>
    <row r="87" spans="1:12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15" t="s">
        <v>204</v>
      </c>
      <c r="I87" s="14" t="s">
        <v>204</v>
      </c>
      <c r="J87" s="6" t="s">
        <v>204</v>
      </c>
      <c r="K87" s="15" t="s">
        <v>204</v>
      </c>
      <c r="L87" s="8" t="s">
        <v>204</v>
      </c>
    </row>
    <row r="88" spans="1:12" x14ac:dyDescent="0.25">
      <c r="A88" s="22" t="s">
        <v>157</v>
      </c>
      <c r="B88" s="12">
        <f t="shared" ref="B88:H88" si="13">SUM(B84:B87)</f>
        <v>-1708037.07</v>
      </c>
      <c r="C88" s="5">
        <f t="shared" si="13"/>
        <v>0</v>
      </c>
      <c r="D88" s="5">
        <f t="shared" si="13"/>
        <v>9924649.0800000001</v>
      </c>
      <c r="E88" s="5">
        <f t="shared" si="13"/>
        <v>1950605.08</v>
      </c>
      <c r="F88" s="5">
        <f t="shared" si="13"/>
        <v>0</v>
      </c>
      <c r="G88" s="5">
        <f t="shared" si="13"/>
        <v>8813295.5899999999</v>
      </c>
      <c r="H88" s="13">
        <f t="shared" si="13"/>
        <v>18980512.68</v>
      </c>
      <c r="I88" s="12">
        <f>SUM(I84:I87)</f>
        <v>330482434.89999998</v>
      </c>
      <c r="J88" s="5">
        <f>SUM(J84:J87)</f>
        <v>264457460.40000001</v>
      </c>
      <c r="K88" s="13">
        <f>SUM(K84:K87)</f>
        <v>66024974.420000002</v>
      </c>
      <c r="L88" s="7">
        <f>SUM(L84:L87)</f>
        <v>183429647.69999999</v>
      </c>
    </row>
    <row r="89" spans="1:12" x14ac:dyDescent="0.25">
      <c r="A89" s="24"/>
      <c r="B89" s="32"/>
      <c r="C89" s="33"/>
      <c r="D89" s="33"/>
      <c r="E89" s="33"/>
      <c r="F89" s="33"/>
      <c r="G89" s="33"/>
      <c r="H89" s="34"/>
      <c r="I89" s="32"/>
      <c r="J89" s="33"/>
      <c r="K89" s="34"/>
      <c r="L89" s="35"/>
    </row>
    <row r="90" spans="1:12" x14ac:dyDescent="0.25">
      <c r="A90" s="22" t="s">
        <v>170</v>
      </c>
      <c r="B90" s="32"/>
      <c r="C90" s="33"/>
      <c r="D90" s="33"/>
      <c r="E90" s="33"/>
      <c r="F90" s="33"/>
      <c r="G90" s="33"/>
      <c r="H90" s="34"/>
      <c r="I90" s="32"/>
      <c r="J90" s="33"/>
      <c r="K90" s="34"/>
      <c r="L90" s="35"/>
    </row>
    <row r="91" spans="1:12" x14ac:dyDescent="0.25">
      <c r="A91" s="25" t="s">
        <v>198</v>
      </c>
      <c r="B91" s="14">
        <v>-10069915</v>
      </c>
      <c r="C91" s="6">
        <v>0</v>
      </c>
      <c r="D91" s="6">
        <v>411222</v>
      </c>
      <c r="E91" s="6">
        <v>158081</v>
      </c>
      <c r="F91" s="6">
        <v>0</v>
      </c>
      <c r="G91" s="6">
        <v>-1547784</v>
      </c>
      <c r="H91" s="15">
        <v>-11048396</v>
      </c>
      <c r="I91" s="14">
        <v>36938378</v>
      </c>
      <c r="J91" s="6">
        <v>33213153</v>
      </c>
      <c r="K91" s="15">
        <v>3725225</v>
      </c>
      <c r="L91" s="8">
        <v>46915655</v>
      </c>
    </row>
    <row r="92" spans="1:12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15" t="s">
        <v>204</v>
      </c>
      <c r="I92" s="14" t="s">
        <v>204</v>
      </c>
      <c r="J92" s="6" t="s">
        <v>204</v>
      </c>
      <c r="K92" s="15" t="s">
        <v>204</v>
      </c>
      <c r="L92" s="8" t="s">
        <v>204</v>
      </c>
    </row>
    <row r="93" spans="1:12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15" t="s">
        <v>204</v>
      </c>
      <c r="I93" s="14" t="s">
        <v>204</v>
      </c>
      <c r="J93" s="6" t="s">
        <v>204</v>
      </c>
      <c r="K93" s="15" t="s">
        <v>204</v>
      </c>
      <c r="L93" s="8" t="s">
        <v>204</v>
      </c>
    </row>
    <row r="94" spans="1:12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15" t="s">
        <v>204</v>
      </c>
      <c r="I94" s="14" t="s">
        <v>204</v>
      </c>
      <c r="J94" s="6" t="s">
        <v>204</v>
      </c>
      <c r="K94" s="15" t="s">
        <v>204</v>
      </c>
      <c r="L94" s="8" t="s">
        <v>204</v>
      </c>
    </row>
    <row r="95" spans="1:12" x14ac:dyDescent="0.25">
      <c r="A95" s="22" t="s">
        <v>157</v>
      </c>
      <c r="B95" s="12">
        <f t="shared" ref="B95:H95" si="14">SUM(B91:B94)</f>
        <v>-10069915</v>
      </c>
      <c r="C95" s="5">
        <f t="shared" si="14"/>
        <v>0</v>
      </c>
      <c r="D95" s="5">
        <f t="shared" si="14"/>
        <v>411222</v>
      </c>
      <c r="E95" s="5">
        <f t="shared" si="14"/>
        <v>158081</v>
      </c>
      <c r="F95" s="5">
        <f t="shared" si="14"/>
        <v>0</v>
      </c>
      <c r="G95" s="5">
        <f t="shared" si="14"/>
        <v>-1547784</v>
      </c>
      <c r="H95" s="13">
        <f t="shared" si="14"/>
        <v>-11048396</v>
      </c>
      <c r="I95" s="12">
        <f>SUM(I91:I94)</f>
        <v>36938378</v>
      </c>
      <c r="J95" s="5">
        <f>SUM(J91:J94)</f>
        <v>33213153</v>
      </c>
      <c r="K95" s="13">
        <f>SUM(K91:K94)</f>
        <v>3725225</v>
      </c>
      <c r="L95" s="7">
        <f>SUM(L91:L94)</f>
        <v>46915655</v>
      </c>
    </row>
    <row r="96" spans="1:12" x14ac:dyDescent="0.25">
      <c r="A96" s="24"/>
      <c r="B96" s="32"/>
      <c r="C96" s="33"/>
      <c r="D96" s="33"/>
      <c r="E96" s="33"/>
      <c r="F96" s="33"/>
      <c r="G96" s="33"/>
      <c r="H96" s="34"/>
      <c r="I96" s="32"/>
      <c r="J96" s="33"/>
      <c r="K96" s="34"/>
      <c r="L96" s="35"/>
    </row>
    <row r="97" spans="1:12" x14ac:dyDescent="0.25">
      <c r="A97" s="22" t="s">
        <v>171</v>
      </c>
      <c r="B97" s="32"/>
      <c r="C97" s="33"/>
      <c r="D97" s="33"/>
      <c r="E97" s="33"/>
      <c r="F97" s="33"/>
      <c r="G97" s="33"/>
      <c r="H97" s="34"/>
      <c r="I97" s="32"/>
      <c r="J97" s="33"/>
      <c r="K97" s="34"/>
      <c r="L97" s="35"/>
    </row>
    <row r="98" spans="1:12" x14ac:dyDescent="0.25">
      <c r="A98" s="25" t="s">
        <v>198</v>
      </c>
      <c r="B98" s="14">
        <v>-7322837</v>
      </c>
      <c r="C98" s="6">
        <v>0</v>
      </c>
      <c r="D98" s="6">
        <v>9240727</v>
      </c>
      <c r="E98" s="6">
        <v>405358</v>
      </c>
      <c r="F98" s="6">
        <v>0</v>
      </c>
      <c r="G98" s="6">
        <v>-3583829</v>
      </c>
      <c r="H98" s="15">
        <v>-1260581</v>
      </c>
      <c r="I98" s="14">
        <v>309576523</v>
      </c>
      <c r="J98" s="6">
        <v>274243260</v>
      </c>
      <c r="K98" s="15">
        <v>35333263</v>
      </c>
      <c r="L98" s="8">
        <v>185866298</v>
      </c>
    </row>
    <row r="99" spans="1:12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15" t="s">
        <v>204</v>
      </c>
      <c r="I99" s="14" t="s">
        <v>204</v>
      </c>
      <c r="J99" s="6" t="s">
        <v>204</v>
      </c>
      <c r="K99" s="15" t="s">
        <v>204</v>
      </c>
      <c r="L99" s="8" t="s">
        <v>204</v>
      </c>
    </row>
    <row r="100" spans="1:12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15" t="s">
        <v>204</v>
      </c>
      <c r="I100" s="14" t="s">
        <v>204</v>
      </c>
      <c r="J100" s="6" t="s">
        <v>204</v>
      </c>
      <c r="K100" s="15" t="s">
        <v>204</v>
      </c>
      <c r="L100" s="8" t="s">
        <v>204</v>
      </c>
    </row>
    <row r="101" spans="1:12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15" t="s">
        <v>204</v>
      </c>
      <c r="I101" s="14" t="s">
        <v>204</v>
      </c>
      <c r="J101" s="6" t="s">
        <v>204</v>
      </c>
      <c r="K101" s="15" t="s">
        <v>204</v>
      </c>
      <c r="L101" s="8" t="s">
        <v>204</v>
      </c>
    </row>
    <row r="102" spans="1:12" x14ac:dyDescent="0.25">
      <c r="A102" s="22" t="s">
        <v>157</v>
      </c>
      <c r="B102" s="12">
        <f t="shared" ref="B102:H102" si="15">SUM(B98:B101)</f>
        <v>-7322837</v>
      </c>
      <c r="C102" s="5">
        <f t="shared" si="15"/>
        <v>0</v>
      </c>
      <c r="D102" s="5">
        <f t="shared" si="15"/>
        <v>9240727</v>
      </c>
      <c r="E102" s="5">
        <f t="shared" si="15"/>
        <v>405358</v>
      </c>
      <c r="F102" s="5">
        <f t="shared" si="15"/>
        <v>0</v>
      </c>
      <c r="G102" s="5">
        <f t="shared" si="15"/>
        <v>-3583829</v>
      </c>
      <c r="H102" s="13">
        <f t="shared" si="15"/>
        <v>-1260581</v>
      </c>
      <c r="I102" s="12">
        <f>SUM(I98:I101)</f>
        <v>309576523</v>
      </c>
      <c r="J102" s="5">
        <f>SUM(J98:J101)</f>
        <v>274243260</v>
      </c>
      <c r="K102" s="13">
        <f>SUM(K98:K101)</f>
        <v>35333263</v>
      </c>
      <c r="L102" s="7">
        <f>SUM(L98:L101)</f>
        <v>185866298</v>
      </c>
    </row>
    <row r="103" spans="1:12" x14ac:dyDescent="0.25">
      <c r="A103" s="24"/>
      <c r="B103" s="32"/>
      <c r="C103" s="33"/>
      <c r="D103" s="33"/>
      <c r="E103" s="33"/>
      <c r="F103" s="33"/>
      <c r="G103" s="33"/>
      <c r="H103" s="34"/>
      <c r="I103" s="32"/>
      <c r="J103" s="33"/>
      <c r="K103" s="34"/>
      <c r="L103" s="35"/>
    </row>
    <row r="104" spans="1:12" x14ac:dyDescent="0.25">
      <c r="A104" s="22" t="s">
        <v>172</v>
      </c>
      <c r="B104" s="32"/>
      <c r="C104" s="33"/>
      <c r="D104" s="33"/>
      <c r="E104" s="33"/>
      <c r="F104" s="33"/>
      <c r="G104" s="33"/>
      <c r="H104" s="34"/>
      <c r="I104" s="32"/>
      <c r="J104" s="33"/>
      <c r="K104" s="34"/>
      <c r="L104" s="35"/>
    </row>
    <row r="105" spans="1:12" x14ac:dyDescent="0.25">
      <c r="A105" s="25" t="s">
        <v>198</v>
      </c>
      <c r="B105" s="14">
        <v>-19952572</v>
      </c>
      <c r="C105" s="6">
        <v>0</v>
      </c>
      <c r="D105" s="6">
        <v>16941500</v>
      </c>
      <c r="E105" s="6">
        <v>1748369</v>
      </c>
      <c r="F105" s="6">
        <v>0</v>
      </c>
      <c r="G105" s="6">
        <v>76689912</v>
      </c>
      <c r="H105" s="15">
        <v>75427209</v>
      </c>
      <c r="I105" s="14">
        <v>765784246</v>
      </c>
      <c r="J105" s="6">
        <v>653431644</v>
      </c>
      <c r="K105" s="15">
        <v>112352602</v>
      </c>
      <c r="L105" s="8">
        <v>513113594</v>
      </c>
    </row>
    <row r="106" spans="1:12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15" t="s">
        <v>204</v>
      </c>
      <c r="I106" s="14" t="s">
        <v>204</v>
      </c>
      <c r="J106" s="6" t="s">
        <v>204</v>
      </c>
      <c r="K106" s="15" t="s">
        <v>204</v>
      </c>
      <c r="L106" s="8" t="s">
        <v>204</v>
      </c>
    </row>
    <row r="107" spans="1:12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15" t="s">
        <v>204</v>
      </c>
      <c r="I107" s="14" t="s">
        <v>204</v>
      </c>
      <c r="J107" s="6" t="s">
        <v>204</v>
      </c>
      <c r="K107" s="15" t="s">
        <v>204</v>
      </c>
      <c r="L107" s="8" t="s">
        <v>204</v>
      </c>
    </row>
    <row r="108" spans="1:12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15" t="s">
        <v>204</v>
      </c>
      <c r="I108" s="14" t="s">
        <v>204</v>
      </c>
      <c r="J108" s="6" t="s">
        <v>204</v>
      </c>
      <c r="K108" s="15" t="s">
        <v>204</v>
      </c>
      <c r="L108" s="8" t="s">
        <v>204</v>
      </c>
    </row>
    <row r="109" spans="1:12" x14ac:dyDescent="0.25">
      <c r="A109" s="22" t="s">
        <v>157</v>
      </c>
      <c r="B109" s="12">
        <f t="shared" ref="B109:H109" si="16">SUM(B105:B108)</f>
        <v>-19952572</v>
      </c>
      <c r="C109" s="5">
        <f t="shared" si="16"/>
        <v>0</v>
      </c>
      <c r="D109" s="5">
        <f t="shared" si="16"/>
        <v>16941500</v>
      </c>
      <c r="E109" s="5">
        <f t="shared" si="16"/>
        <v>1748369</v>
      </c>
      <c r="F109" s="5">
        <f t="shared" si="16"/>
        <v>0</v>
      </c>
      <c r="G109" s="5">
        <f t="shared" si="16"/>
        <v>76689912</v>
      </c>
      <c r="H109" s="13">
        <f t="shared" si="16"/>
        <v>75427209</v>
      </c>
      <c r="I109" s="12">
        <f>SUM(I105:I108)</f>
        <v>765784246</v>
      </c>
      <c r="J109" s="5">
        <f>SUM(J105:J108)</f>
        <v>653431644</v>
      </c>
      <c r="K109" s="13">
        <f>SUM(K105:K108)</f>
        <v>112352602</v>
      </c>
      <c r="L109" s="7">
        <f>SUM(L105:L108)</f>
        <v>513113594</v>
      </c>
    </row>
    <row r="110" spans="1:12" x14ac:dyDescent="0.25">
      <c r="A110" s="24"/>
      <c r="B110" s="32"/>
      <c r="C110" s="33"/>
      <c r="D110" s="33"/>
      <c r="E110" s="33"/>
      <c r="F110" s="33"/>
      <c r="G110" s="33"/>
      <c r="H110" s="34"/>
      <c r="I110" s="32"/>
      <c r="J110" s="33"/>
      <c r="K110" s="34"/>
      <c r="L110" s="35"/>
    </row>
    <row r="111" spans="1:12" x14ac:dyDescent="0.25">
      <c r="A111" s="22" t="s">
        <v>173</v>
      </c>
      <c r="B111" s="32"/>
      <c r="C111" s="33"/>
      <c r="D111" s="33"/>
      <c r="E111" s="33"/>
      <c r="F111" s="33"/>
      <c r="G111" s="33"/>
      <c r="H111" s="34"/>
      <c r="I111" s="32"/>
      <c r="J111" s="33"/>
      <c r="K111" s="34"/>
      <c r="L111" s="35"/>
    </row>
    <row r="112" spans="1:12" x14ac:dyDescent="0.25">
      <c r="A112" s="25" t="s">
        <v>198</v>
      </c>
      <c r="B112" s="14">
        <v>-2827971.53</v>
      </c>
      <c r="C112" s="6">
        <v>0</v>
      </c>
      <c r="D112" s="6">
        <v>12682598.27</v>
      </c>
      <c r="E112" s="6">
        <v>2677498.2999999998</v>
      </c>
      <c r="F112" s="6">
        <v>0</v>
      </c>
      <c r="G112" s="6">
        <v>14614843.57</v>
      </c>
      <c r="H112" s="15">
        <v>27146968.609999999</v>
      </c>
      <c r="I112" s="14">
        <v>386028022</v>
      </c>
      <c r="J112" s="6">
        <v>302191677.10000002</v>
      </c>
      <c r="K112" s="15">
        <v>83836344.969999999</v>
      </c>
      <c r="L112" s="8">
        <v>218113557.5</v>
      </c>
    </row>
    <row r="113" spans="1:12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15" t="s">
        <v>204</v>
      </c>
      <c r="I113" s="14" t="s">
        <v>204</v>
      </c>
      <c r="J113" s="6" t="s">
        <v>204</v>
      </c>
      <c r="K113" s="15" t="s">
        <v>204</v>
      </c>
      <c r="L113" s="8" t="s">
        <v>204</v>
      </c>
    </row>
    <row r="114" spans="1:12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15" t="s">
        <v>204</v>
      </c>
      <c r="I114" s="14" t="s">
        <v>204</v>
      </c>
      <c r="J114" s="6" t="s">
        <v>204</v>
      </c>
      <c r="K114" s="15" t="s">
        <v>204</v>
      </c>
      <c r="L114" s="8" t="s">
        <v>204</v>
      </c>
    </row>
    <row r="115" spans="1:12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15" t="s">
        <v>204</v>
      </c>
      <c r="I115" s="14" t="s">
        <v>204</v>
      </c>
      <c r="J115" s="6" t="s">
        <v>204</v>
      </c>
      <c r="K115" s="15" t="s">
        <v>204</v>
      </c>
      <c r="L115" s="8" t="s">
        <v>204</v>
      </c>
    </row>
    <row r="116" spans="1:12" x14ac:dyDescent="0.25">
      <c r="A116" s="22" t="s">
        <v>157</v>
      </c>
      <c r="B116" s="12">
        <f t="shared" ref="B116:H116" si="17">SUM(B112:B115)</f>
        <v>-2827971.53</v>
      </c>
      <c r="C116" s="5">
        <f t="shared" si="17"/>
        <v>0</v>
      </c>
      <c r="D116" s="5">
        <f t="shared" si="17"/>
        <v>12682598.27</v>
      </c>
      <c r="E116" s="5">
        <f t="shared" si="17"/>
        <v>2677498.2999999998</v>
      </c>
      <c r="F116" s="5">
        <f t="shared" si="17"/>
        <v>0</v>
      </c>
      <c r="G116" s="5">
        <f t="shared" si="17"/>
        <v>14614843.57</v>
      </c>
      <c r="H116" s="13">
        <f t="shared" si="17"/>
        <v>27146968.609999999</v>
      </c>
      <c r="I116" s="12">
        <f>SUM(I112:I115)</f>
        <v>386028022</v>
      </c>
      <c r="J116" s="5">
        <f>SUM(J112:J115)</f>
        <v>302191677.10000002</v>
      </c>
      <c r="K116" s="13">
        <f>SUM(K112:K115)</f>
        <v>83836344.969999999</v>
      </c>
      <c r="L116" s="7">
        <f>SUM(L112:L115)</f>
        <v>218113557.5</v>
      </c>
    </row>
    <row r="117" spans="1:12" x14ac:dyDescent="0.25">
      <c r="A117" s="24"/>
      <c r="B117" s="32"/>
      <c r="C117" s="33"/>
      <c r="D117" s="33"/>
      <c r="E117" s="33"/>
      <c r="F117" s="33"/>
      <c r="G117" s="33"/>
      <c r="H117" s="34"/>
      <c r="I117" s="32"/>
      <c r="J117" s="33"/>
      <c r="K117" s="34"/>
      <c r="L117" s="35"/>
    </row>
    <row r="118" spans="1:12" x14ac:dyDescent="0.25">
      <c r="A118" s="22" t="s">
        <v>175</v>
      </c>
      <c r="B118" s="32"/>
      <c r="C118" s="33"/>
      <c r="D118" s="33"/>
      <c r="E118" s="33"/>
      <c r="F118" s="33"/>
      <c r="G118" s="33"/>
      <c r="H118" s="34"/>
      <c r="I118" s="32"/>
      <c r="J118" s="33"/>
      <c r="K118" s="34"/>
      <c r="L118" s="35"/>
    </row>
    <row r="119" spans="1:12" x14ac:dyDescent="0.25">
      <c r="A119" s="25" t="s">
        <v>198</v>
      </c>
      <c r="B119" s="14">
        <v>-28100</v>
      </c>
      <c r="C119" s="6">
        <v>0</v>
      </c>
      <c r="D119" s="6">
        <v>19150552</v>
      </c>
      <c r="E119" s="6">
        <v>2837476</v>
      </c>
      <c r="F119" s="6">
        <v>0</v>
      </c>
      <c r="G119" s="6">
        <v>892128</v>
      </c>
      <c r="H119" s="15">
        <v>22852056</v>
      </c>
      <c r="I119" s="14">
        <v>324580423</v>
      </c>
      <c r="J119" s="6">
        <v>167662520</v>
      </c>
      <c r="K119" s="15">
        <v>156917903</v>
      </c>
      <c r="L119" s="8">
        <v>589174582</v>
      </c>
    </row>
    <row r="120" spans="1:12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15" t="s">
        <v>204</v>
      </c>
      <c r="I120" s="14" t="s">
        <v>204</v>
      </c>
      <c r="J120" s="6" t="s">
        <v>204</v>
      </c>
      <c r="K120" s="15" t="s">
        <v>204</v>
      </c>
      <c r="L120" s="8" t="s">
        <v>204</v>
      </c>
    </row>
    <row r="121" spans="1:12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15" t="s">
        <v>204</v>
      </c>
      <c r="I121" s="14" t="s">
        <v>204</v>
      </c>
      <c r="J121" s="6" t="s">
        <v>204</v>
      </c>
      <c r="K121" s="15" t="s">
        <v>204</v>
      </c>
      <c r="L121" s="8" t="s">
        <v>204</v>
      </c>
    </row>
    <row r="122" spans="1:12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15" t="s">
        <v>204</v>
      </c>
      <c r="I122" s="14" t="s">
        <v>204</v>
      </c>
      <c r="J122" s="6" t="s">
        <v>204</v>
      </c>
      <c r="K122" s="15" t="s">
        <v>204</v>
      </c>
      <c r="L122" s="8" t="s">
        <v>204</v>
      </c>
    </row>
    <row r="123" spans="1:12" x14ac:dyDescent="0.25">
      <c r="A123" s="22" t="s">
        <v>157</v>
      </c>
      <c r="B123" s="12">
        <f t="shared" ref="B123:H123" si="18">SUM(B119:B122)</f>
        <v>-28100</v>
      </c>
      <c r="C123" s="5">
        <f t="shared" si="18"/>
        <v>0</v>
      </c>
      <c r="D123" s="5">
        <f t="shared" si="18"/>
        <v>19150552</v>
      </c>
      <c r="E123" s="5">
        <f t="shared" si="18"/>
        <v>2837476</v>
      </c>
      <c r="F123" s="5">
        <f t="shared" si="18"/>
        <v>0</v>
      </c>
      <c r="G123" s="5">
        <f t="shared" si="18"/>
        <v>892128</v>
      </c>
      <c r="H123" s="13">
        <f t="shared" si="18"/>
        <v>22852056</v>
      </c>
      <c r="I123" s="12">
        <f>SUM(I119:I122)</f>
        <v>324580423</v>
      </c>
      <c r="J123" s="5">
        <f>SUM(J119:J122)</f>
        <v>167662520</v>
      </c>
      <c r="K123" s="13">
        <f>SUM(K119:K122)</f>
        <v>156917903</v>
      </c>
      <c r="L123" s="7">
        <f>SUM(L119:L122)</f>
        <v>589174582</v>
      </c>
    </row>
    <row r="124" spans="1:12" x14ac:dyDescent="0.25">
      <c r="A124" s="24"/>
      <c r="B124" s="32"/>
      <c r="C124" s="33"/>
      <c r="D124" s="33"/>
      <c r="E124" s="33"/>
      <c r="F124" s="33"/>
      <c r="G124" s="33"/>
      <c r="H124" s="34"/>
      <c r="I124" s="32"/>
      <c r="J124" s="33"/>
      <c r="K124" s="34"/>
      <c r="L124" s="35"/>
    </row>
    <row r="125" spans="1:12" x14ac:dyDescent="0.25">
      <c r="A125" s="22" t="s">
        <v>174</v>
      </c>
      <c r="B125" s="32"/>
      <c r="C125" s="33"/>
      <c r="D125" s="33"/>
      <c r="E125" s="33"/>
      <c r="F125" s="33"/>
      <c r="G125" s="33"/>
      <c r="H125" s="34"/>
      <c r="I125" s="32"/>
      <c r="J125" s="33"/>
      <c r="K125" s="34"/>
      <c r="L125" s="35"/>
    </row>
    <row r="126" spans="1:12" x14ac:dyDescent="0.25">
      <c r="A126" s="25" t="s">
        <v>198</v>
      </c>
      <c r="B126" s="14">
        <v>164298453</v>
      </c>
      <c r="C126" s="6">
        <v>0</v>
      </c>
      <c r="D126" s="6">
        <v>16720722</v>
      </c>
      <c r="E126" s="6">
        <v>5811333</v>
      </c>
      <c r="F126" s="6">
        <v>0</v>
      </c>
      <c r="G126" s="6">
        <v>5399683</v>
      </c>
      <c r="H126" s="15">
        <v>192230191</v>
      </c>
      <c r="I126" s="14">
        <v>551043528</v>
      </c>
      <c r="J126" s="6">
        <v>293604330</v>
      </c>
      <c r="K126" s="15">
        <v>257439198</v>
      </c>
      <c r="L126" s="8">
        <v>782925962</v>
      </c>
    </row>
    <row r="127" spans="1:12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15" t="s">
        <v>204</v>
      </c>
      <c r="I127" s="14" t="s">
        <v>204</v>
      </c>
      <c r="J127" s="6" t="s">
        <v>204</v>
      </c>
      <c r="K127" s="15" t="s">
        <v>204</v>
      </c>
      <c r="L127" s="8" t="s">
        <v>204</v>
      </c>
    </row>
    <row r="128" spans="1:12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15" t="s">
        <v>204</v>
      </c>
      <c r="I128" s="14" t="s">
        <v>204</v>
      </c>
      <c r="J128" s="6" t="s">
        <v>204</v>
      </c>
      <c r="K128" s="15" t="s">
        <v>204</v>
      </c>
      <c r="L128" s="8" t="s">
        <v>204</v>
      </c>
    </row>
    <row r="129" spans="1:12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15" t="s">
        <v>204</v>
      </c>
      <c r="I129" s="14" t="s">
        <v>204</v>
      </c>
      <c r="J129" s="6" t="s">
        <v>204</v>
      </c>
      <c r="K129" s="15" t="s">
        <v>204</v>
      </c>
      <c r="L129" s="8" t="s">
        <v>204</v>
      </c>
    </row>
    <row r="130" spans="1:12" x14ac:dyDescent="0.25">
      <c r="A130" s="22" t="s">
        <v>157</v>
      </c>
      <c r="B130" s="12">
        <f t="shared" ref="B130:H130" si="19">SUM(B126:B129)</f>
        <v>164298453</v>
      </c>
      <c r="C130" s="5">
        <f t="shared" si="19"/>
        <v>0</v>
      </c>
      <c r="D130" s="5">
        <f t="shared" si="19"/>
        <v>16720722</v>
      </c>
      <c r="E130" s="5">
        <f t="shared" si="19"/>
        <v>5811333</v>
      </c>
      <c r="F130" s="5">
        <f t="shared" si="19"/>
        <v>0</v>
      </c>
      <c r="G130" s="5">
        <f t="shared" si="19"/>
        <v>5399683</v>
      </c>
      <c r="H130" s="13">
        <f t="shared" si="19"/>
        <v>192230191</v>
      </c>
      <c r="I130" s="12">
        <f>SUM(I126:I129)</f>
        <v>551043528</v>
      </c>
      <c r="J130" s="5">
        <f>SUM(J126:J129)</f>
        <v>293604330</v>
      </c>
      <c r="K130" s="13">
        <f>SUM(K126:K129)</f>
        <v>257439198</v>
      </c>
      <c r="L130" s="7">
        <f>SUM(L126:L129)</f>
        <v>782925962</v>
      </c>
    </row>
    <row r="131" spans="1:12" x14ac:dyDescent="0.25">
      <c r="A131" s="24"/>
      <c r="B131" s="32"/>
      <c r="C131" s="33"/>
      <c r="D131" s="33"/>
      <c r="E131" s="33"/>
      <c r="F131" s="33"/>
      <c r="G131" s="33"/>
      <c r="H131" s="34"/>
      <c r="I131" s="32"/>
      <c r="J131" s="33"/>
      <c r="K131" s="34"/>
      <c r="L131" s="35"/>
    </row>
    <row r="132" spans="1:12" x14ac:dyDescent="0.25">
      <c r="A132" s="22" t="s">
        <v>176</v>
      </c>
      <c r="B132" s="32"/>
      <c r="C132" s="33"/>
      <c r="D132" s="33"/>
      <c r="E132" s="33"/>
      <c r="F132" s="33"/>
      <c r="G132" s="33"/>
      <c r="H132" s="34"/>
      <c r="I132" s="32"/>
      <c r="J132" s="33"/>
      <c r="K132" s="34"/>
      <c r="L132" s="35"/>
    </row>
    <row r="133" spans="1:12" x14ac:dyDescent="0.25">
      <c r="A133" s="25" t="s">
        <v>198</v>
      </c>
      <c r="B133" s="14">
        <v>-1523928.7</v>
      </c>
      <c r="C133" s="6">
        <v>0</v>
      </c>
      <c r="D133" s="6">
        <v>10726822.49</v>
      </c>
      <c r="E133" s="6">
        <v>2275004.71</v>
      </c>
      <c r="F133" s="6">
        <v>0</v>
      </c>
      <c r="G133" s="6">
        <v>16522058.32</v>
      </c>
      <c r="H133" s="15">
        <v>27999956.82</v>
      </c>
      <c r="I133" s="14">
        <v>328107053.80000001</v>
      </c>
      <c r="J133" s="6">
        <v>279093020.10000002</v>
      </c>
      <c r="K133" s="15">
        <v>49014033.670000002</v>
      </c>
      <c r="L133" s="8">
        <v>158574908.19999999</v>
      </c>
    </row>
    <row r="134" spans="1:12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15" t="s">
        <v>204</v>
      </c>
      <c r="I134" s="14" t="s">
        <v>204</v>
      </c>
      <c r="J134" s="6" t="s">
        <v>204</v>
      </c>
      <c r="K134" s="15" t="s">
        <v>204</v>
      </c>
      <c r="L134" s="8" t="s">
        <v>204</v>
      </c>
    </row>
    <row r="135" spans="1:12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15" t="s">
        <v>204</v>
      </c>
      <c r="I135" s="14" t="s">
        <v>204</v>
      </c>
      <c r="J135" s="6" t="s">
        <v>204</v>
      </c>
      <c r="K135" s="15" t="s">
        <v>204</v>
      </c>
      <c r="L135" s="8" t="s">
        <v>204</v>
      </c>
    </row>
    <row r="136" spans="1:12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15" t="s">
        <v>204</v>
      </c>
      <c r="I136" s="14" t="s">
        <v>204</v>
      </c>
      <c r="J136" s="6" t="s">
        <v>204</v>
      </c>
      <c r="K136" s="15" t="s">
        <v>204</v>
      </c>
      <c r="L136" s="8" t="s">
        <v>204</v>
      </c>
    </row>
    <row r="137" spans="1:12" x14ac:dyDescent="0.25">
      <c r="A137" s="22" t="s">
        <v>157</v>
      </c>
      <c r="B137" s="12">
        <f t="shared" ref="B137:H137" si="20">SUM(B133:B136)</f>
        <v>-1523928.7</v>
      </c>
      <c r="C137" s="5">
        <f t="shared" si="20"/>
        <v>0</v>
      </c>
      <c r="D137" s="5">
        <f t="shared" si="20"/>
        <v>10726822.49</v>
      </c>
      <c r="E137" s="5">
        <f t="shared" si="20"/>
        <v>2275004.71</v>
      </c>
      <c r="F137" s="5">
        <f t="shared" si="20"/>
        <v>0</v>
      </c>
      <c r="G137" s="5">
        <f t="shared" si="20"/>
        <v>16522058.32</v>
      </c>
      <c r="H137" s="13">
        <f t="shared" si="20"/>
        <v>27999956.82</v>
      </c>
      <c r="I137" s="12">
        <f>SUM(I133:I136)</f>
        <v>328107053.80000001</v>
      </c>
      <c r="J137" s="5">
        <f>SUM(J133:J136)</f>
        <v>279093020.10000002</v>
      </c>
      <c r="K137" s="13">
        <f>SUM(K133:K136)</f>
        <v>49014033.670000002</v>
      </c>
      <c r="L137" s="7">
        <f>SUM(L133:L136)</f>
        <v>158574908.19999999</v>
      </c>
    </row>
    <row r="138" spans="1:12" x14ac:dyDescent="0.25">
      <c r="A138" s="24"/>
      <c r="B138" s="32"/>
      <c r="C138" s="33"/>
      <c r="D138" s="33"/>
      <c r="E138" s="33"/>
      <c r="F138" s="33"/>
      <c r="G138" s="33"/>
      <c r="H138" s="34"/>
      <c r="I138" s="32"/>
      <c r="J138" s="33"/>
      <c r="K138" s="34"/>
      <c r="L138" s="35"/>
    </row>
    <row r="139" spans="1:12" x14ac:dyDescent="0.25">
      <c r="A139" s="22" t="s">
        <v>177</v>
      </c>
      <c r="B139" s="32"/>
      <c r="C139" s="33"/>
      <c r="D139" s="33"/>
      <c r="E139" s="33"/>
      <c r="F139" s="33"/>
      <c r="G139" s="33"/>
      <c r="H139" s="34"/>
      <c r="I139" s="32"/>
      <c r="J139" s="33"/>
      <c r="K139" s="34"/>
      <c r="L139" s="35"/>
    </row>
    <row r="140" spans="1:12" x14ac:dyDescent="0.25">
      <c r="A140" s="25" t="s">
        <v>198</v>
      </c>
      <c r="B140" s="14">
        <v>20320530.84</v>
      </c>
      <c r="C140" s="6">
        <v>188000299.80000001</v>
      </c>
      <c r="D140" s="6">
        <v>7853851.4100000001</v>
      </c>
      <c r="E140" s="6">
        <v>8438690.6999999993</v>
      </c>
      <c r="F140" s="6">
        <v>13014587.27</v>
      </c>
      <c r="G140" s="6">
        <v>4738034.46</v>
      </c>
      <c r="H140" s="15">
        <v>242365994.5</v>
      </c>
      <c r="I140" s="14">
        <v>151364017.5</v>
      </c>
      <c r="J140" s="6">
        <v>100054997</v>
      </c>
      <c r="K140" s="15">
        <v>51309020.5</v>
      </c>
      <c r="L140" s="8">
        <v>498265764.60000002</v>
      </c>
    </row>
    <row r="141" spans="1:12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15" t="s">
        <v>204</v>
      </c>
      <c r="I141" s="14" t="s">
        <v>204</v>
      </c>
      <c r="J141" s="6" t="s">
        <v>204</v>
      </c>
      <c r="K141" s="15" t="s">
        <v>204</v>
      </c>
      <c r="L141" s="8" t="s">
        <v>204</v>
      </c>
    </row>
    <row r="142" spans="1:12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15" t="s">
        <v>204</v>
      </c>
      <c r="I142" s="14" t="s">
        <v>204</v>
      </c>
      <c r="J142" s="6" t="s">
        <v>204</v>
      </c>
      <c r="K142" s="15" t="s">
        <v>204</v>
      </c>
      <c r="L142" s="8" t="s">
        <v>204</v>
      </c>
    </row>
    <row r="143" spans="1:12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15" t="s">
        <v>204</v>
      </c>
      <c r="I143" s="14" t="s">
        <v>204</v>
      </c>
      <c r="J143" s="6" t="s">
        <v>204</v>
      </c>
      <c r="K143" s="15" t="s">
        <v>204</v>
      </c>
      <c r="L143" s="8" t="s">
        <v>204</v>
      </c>
    </row>
    <row r="144" spans="1:12" x14ac:dyDescent="0.25">
      <c r="A144" s="22" t="s">
        <v>157</v>
      </c>
      <c r="B144" s="12">
        <f t="shared" ref="B144:H144" si="21">SUM(B140:B143)</f>
        <v>20320530.84</v>
      </c>
      <c r="C144" s="5">
        <f t="shared" si="21"/>
        <v>188000299.80000001</v>
      </c>
      <c r="D144" s="5">
        <f t="shared" si="21"/>
        <v>7853851.4100000001</v>
      </c>
      <c r="E144" s="5">
        <f t="shared" si="21"/>
        <v>8438690.6999999993</v>
      </c>
      <c r="F144" s="5">
        <f t="shared" si="21"/>
        <v>13014587.27</v>
      </c>
      <c r="G144" s="5">
        <f t="shared" si="21"/>
        <v>4738034.46</v>
      </c>
      <c r="H144" s="13">
        <f t="shared" si="21"/>
        <v>242365994.5</v>
      </c>
      <c r="I144" s="12">
        <f>SUM(I140:I143)</f>
        <v>151364017.5</v>
      </c>
      <c r="J144" s="5">
        <f>SUM(J140:J143)</f>
        <v>100054997</v>
      </c>
      <c r="K144" s="13">
        <f>SUM(K140:K143)</f>
        <v>51309020.5</v>
      </c>
      <c r="L144" s="7">
        <f>SUM(L140:L143)</f>
        <v>498265764.60000002</v>
      </c>
    </row>
    <row r="145" spans="1:12" x14ac:dyDescent="0.25">
      <c r="A145" s="24"/>
      <c r="B145" s="32"/>
      <c r="C145" s="33"/>
      <c r="D145" s="33"/>
      <c r="E145" s="33"/>
      <c r="F145" s="33"/>
      <c r="G145" s="33"/>
      <c r="H145" s="34"/>
      <c r="I145" s="32"/>
      <c r="J145" s="33"/>
      <c r="K145" s="34"/>
      <c r="L145" s="35"/>
    </row>
    <row r="146" spans="1:12" x14ac:dyDescent="0.25">
      <c r="A146" s="22" t="s">
        <v>178</v>
      </c>
      <c r="B146" s="32"/>
      <c r="C146" s="33"/>
      <c r="D146" s="33"/>
      <c r="E146" s="33"/>
      <c r="F146" s="33"/>
      <c r="G146" s="33"/>
      <c r="H146" s="34"/>
      <c r="I146" s="32"/>
      <c r="J146" s="33"/>
      <c r="K146" s="34"/>
      <c r="L146" s="35"/>
    </row>
    <row r="147" spans="1:12" x14ac:dyDescent="0.25">
      <c r="A147" s="25" t="s">
        <v>198</v>
      </c>
      <c r="B147" s="14">
        <v>-469411.14</v>
      </c>
      <c r="C147" s="6">
        <v>0</v>
      </c>
      <c r="D147" s="6">
        <v>5644339.2800000003</v>
      </c>
      <c r="E147" s="6">
        <v>1259566.6200000001</v>
      </c>
      <c r="F147" s="6">
        <v>0</v>
      </c>
      <c r="G147" s="6">
        <v>3508073.52</v>
      </c>
      <c r="H147" s="15">
        <v>9942568.2799999993</v>
      </c>
      <c r="I147" s="14">
        <v>91065211.540000007</v>
      </c>
      <c r="J147" s="6">
        <v>71289333.849999994</v>
      </c>
      <c r="K147" s="15">
        <v>19775877.690000001</v>
      </c>
      <c r="L147" s="8">
        <v>61880819.390000001</v>
      </c>
    </row>
    <row r="148" spans="1:12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15" t="s">
        <v>204</v>
      </c>
      <c r="I148" s="14" t="s">
        <v>204</v>
      </c>
      <c r="J148" s="6" t="s">
        <v>204</v>
      </c>
      <c r="K148" s="15" t="s">
        <v>204</v>
      </c>
      <c r="L148" s="8" t="s">
        <v>204</v>
      </c>
    </row>
    <row r="149" spans="1:12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15" t="s">
        <v>204</v>
      </c>
      <c r="I149" s="14" t="s">
        <v>204</v>
      </c>
      <c r="J149" s="6" t="s">
        <v>204</v>
      </c>
      <c r="K149" s="15" t="s">
        <v>204</v>
      </c>
      <c r="L149" s="8" t="s">
        <v>204</v>
      </c>
    </row>
    <row r="150" spans="1:12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15" t="s">
        <v>204</v>
      </c>
      <c r="I150" s="14" t="s">
        <v>204</v>
      </c>
      <c r="J150" s="6" t="s">
        <v>204</v>
      </c>
      <c r="K150" s="15" t="s">
        <v>204</v>
      </c>
      <c r="L150" s="8" t="s">
        <v>204</v>
      </c>
    </row>
    <row r="151" spans="1:12" x14ac:dyDescent="0.25">
      <c r="A151" s="22" t="s">
        <v>157</v>
      </c>
      <c r="B151" s="12">
        <f t="shared" ref="B151:H151" si="22">SUM(B147:B150)</f>
        <v>-469411.14</v>
      </c>
      <c r="C151" s="5">
        <f t="shared" si="22"/>
        <v>0</v>
      </c>
      <c r="D151" s="5">
        <f t="shared" si="22"/>
        <v>5644339.2800000003</v>
      </c>
      <c r="E151" s="5">
        <f t="shared" si="22"/>
        <v>1259566.6200000001</v>
      </c>
      <c r="F151" s="5">
        <f t="shared" si="22"/>
        <v>0</v>
      </c>
      <c r="G151" s="5">
        <f t="shared" si="22"/>
        <v>3508073.52</v>
      </c>
      <c r="H151" s="13">
        <f t="shared" si="22"/>
        <v>9942568.2799999993</v>
      </c>
      <c r="I151" s="12">
        <f>SUM(I147:I150)</f>
        <v>91065211.540000007</v>
      </c>
      <c r="J151" s="5">
        <f>SUM(J147:J150)</f>
        <v>71289333.849999994</v>
      </c>
      <c r="K151" s="13">
        <f>SUM(K147:K150)</f>
        <v>19775877.690000001</v>
      </c>
      <c r="L151" s="7">
        <f>SUM(L147:L150)</f>
        <v>61880819.390000001</v>
      </c>
    </row>
    <row r="152" spans="1:12" x14ac:dyDescent="0.25">
      <c r="A152" s="24"/>
      <c r="B152" s="32"/>
      <c r="C152" s="33"/>
      <c r="D152" s="33"/>
      <c r="E152" s="33"/>
      <c r="F152" s="33"/>
      <c r="G152" s="33"/>
      <c r="H152" s="34"/>
      <c r="I152" s="32"/>
      <c r="J152" s="33"/>
      <c r="K152" s="34"/>
      <c r="L152" s="35"/>
    </row>
    <row r="153" spans="1:12" x14ac:dyDescent="0.25">
      <c r="A153" s="22" t="s">
        <v>179</v>
      </c>
      <c r="B153" s="32"/>
      <c r="C153" s="33"/>
      <c r="D153" s="33"/>
      <c r="E153" s="33"/>
      <c r="F153" s="33"/>
      <c r="G153" s="33"/>
      <c r="H153" s="34"/>
      <c r="I153" s="32"/>
      <c r="J153" s="33"/>
      <c r="K153" s="34"/>
      <c r="L153" s="35"/>
    </row>
    <row r="154" spans="1:12" x14ac:dyDescent="0.25">
      <c r="A154" s="25" t="s">
        <v>198</v>
      </c>
      <c r="B154" s="14">
        <v>-930888.44</v>
      </c>
      <c r="C154" s="6">
        <v>0</v>
      </c>
      <c r="D154" s="6">
        <v>7811476.8300000001</v>
      </c>
      <c r="E154" s="6">
        <v>1755394.86</v>
      </c>
      <c r="F154" s="6">
        <v>0</v>
      </c>
      <c r="G154" s="6">
        <v>280801.19</v>
      </c>
      <c r="H154" s="15">
        <v>8916784.4399999995</v>
      </c>
      <c r="I154" s="14">
        <v>122872812.8</v>
      </c>
      <c r="J154" s="6">
        <v>85942794.260000005</v>
      </c>
      <c r="K154" s="15">
        <v>36930018.579999998</v>
      </c>
      <c r="L154" s="8">
        <v>268414098.80000001</v>
      </c>
    </row>
    <row r="155" spans="1:12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15" t="s">
        <v>204</v>
      </c>
      <c r="I155" s="14" t="s">
        <v>204</v>
      </c>
      <c r="J155" s="6" t="s">
        <v>204</v>
      </c>
      <c r="K155" s="15" t="s">
        <v>204</v>
      </c>
      <c r="L155" s="8" t="s">
        <v>204</v>
      </c>
    </row>
    <row r="156" spans="1:12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15" t="s">
        <v>204</v>
      </c>
      <c r="I156" s="14" t="s">
        <v>204</v>
      </c>
      <c r="J156" s="6" t="s">
        <v>204</v>
      </c>
      <c r="K156" s="15" t="s">
        <v>204</v>
      </c>
      <c r="L156" s="8" t="s">
        <v>204</v>
      </c>
    </row>
    <row r="157" spans="1:12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15" t="s">
        <v>204</v>
      </c>
      <c r="I157" s="14" t="s">
        <v>204</v>
      </c>
      <c r="J157" s="6" t="s">
        <v>204</v>
      </c>
      <c r="K157" s="15" t="s">
        <v>204</v>
      </c>
      <c r="L157" s="8" t="s">
        <v>204</v>
      </c>
    </row>
    <row r="158" spans="1:12" x14ac:dyDescent="0.25">
      <c r="A158" s="22" t="s">
        <v>157</v>
      </c>
      <c r="B158" s="12">
        <f t="shared" ref="B158:H158" si="23">SUM(B154:B157)</f>
        <v>-930888.44</v>
      </c>
      <c r="C158" s="5">
        <f t="shared" si="23"/>
        <v>0</v>
      </c>
      <c r="D158" s="5">
        <f t="shared" si="23"/>
        <v>7811476.8300000001</v>
      </c>
      <c r="E158" s="5">
        <f t="shared" si="23"/>
        <v>1755394.86</v>
      </c>
      <c r="F158" s="5">
        <f t="shared" si="23"/>
        <v>0</v>
      </c>
      <c r="G158" s="5">
        <f t="shared" si="23"/>
        <v>280801.19</v>
      </c>
      <c r="H158" s="13">
        <f t="shared" si="23"/>
        <v>8916784.4399999995</v>
      </c>
      <c r="I158" s="12">
        <f>SUM(I154:I157)</f>
        <v>122872812.8</v>
      </c>
      <c r="J158" s="5">
        <f>SUM(J154:J157)</f>
        <v>85942794.260000005</v>
      </c>
      <c r="K158" s="13">
        <f>SUM(K154:K157)</f>
        <v>36930018.579999998</v>
      </c>
      <c r="L158" s="7">
        <f>SUM(L154:L157)</f>
        <v>268414098.80000001</v>
      </c>
    </row>
    <row r="159" spans="1:12" x14ac:dyDescent="0.25">
      <c r="A159" s="24"/>
      <c r="B159" s="32"/>
      <c r="C159" s="33"/>
      <c r="D159" s="33"/>
      <c r="E159" s="33"/>
      <c r="F159" s="33"/>
      <c r="G159" s="33"/>
      <c r="H159" s="34"/>
      <c r="I159" s="32"/>
      <c r="J159" s="33"/>
      <c r="K159" s="34"/>
      <c r="L159" s="35"/>
    </row>
    <row r="160" spans="1:12" x14ac:dyDescent="0.25">
      <c r="A160" s="22" t="s">
        <v>180</v>
      </c>
      <c r="B160" s="32"/>
      <c r="C160" s="33"/>
      <c r="D160" s="33"/>
      <c r="E160" s="33"/>
      <c r="F160" s="33"/>
      <c r="G160" s="33"/>
      <c r="H160" s="34"/>
      <c r="I160" s="32"/>
      <c r="J160" s="33"/>
      <c r="K160" s="34"/>
      <c r="L160" s="35"/>
    </row>
    <row r="161" spans="1:12" x14ac:dyDescent="0.25">
      <c r="A161" s="25" t="s">
        <v>198</v>
      </c>
      <c r="B161" s="14">
        <v>121220522</v>
      </c>
      <c r="C161" s="6">
        <v>0</v>
      </c>
      <c r="D161" s="6">
        <v>28161491</v>
      </c>
      <c r="E161" s="6">
        <v>6488585</v>
      </c>
      <c r="F161" s="6">
        <v>5892235</v>
      </c>
      <c r="G161" s="6">
        <v>65865789</v>
      </c>
      <c r="H161" s="15">
        <v>227628622</v>
      </c>
      <c r="I161" s="14">
        <v>400261524</v>
      </c>
      <c r="J161" s="6">
        <v>229701086</v>
      </c>
      <c r="K161" s="15">
        <v>170560438</v>
      </c>
      <c r="L161" s="8">
        <v>871095892</v>
      </c>
    </row>
    <row r="162" spans="1:12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15" t="s">
        <v>204</v>
      </c>
      <c r="I162" s="14" t="s">
        <v>204</v>
      </c>
      <c r="J162" s="6" t="s">
        <v>204</v>
      </c>
      <c r="K162" s="15" t="s">
        <v>204</v>
      </c>
      <c r="L162" s="8" t="s">
        <v>204</v>
      </c>
    </row>
    <row r="163" spans="1:12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15" t="s">
        <v>204</v>
      </c>
      <c r="I163" s="14" t="s">
        <v>204</v>
      </c>
      <c r="J163" s="6" t="s">
        <v>204</v>
      </c>
      <c r="K163" s="15" t="s">
        <v>204</v>
      </c>
      <c r="L163" s="8" t="s">
        <v>204</v>
      </c>
    </row>
    <row r="164" spans="1:12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15" t="s">
        <v>204</v>
      </c>
      <c r="I164" s="14" t="s">
        <v>204</v>
      </c>
      <c r="J164" s="6" t="s">
        <v>204</v>
      </c>
      <c r="K164" s="15" t="s">
        <v>204</v>
      </c>
      <c r="L164" s="8" t="s">
        <v>204</v>
      </c>
    </row>
    <row r="165" spans="1:12" x14ac:dyDescent="0.25">
      <c r="A165" s="22" t="s">
        <v>157</v>
      </c>
      <c r="B165" s="12">
        <f t="shared" ref="B165:H165" si="24">SUM(B161:B164)</f>
        <v>121220522</v>
      </c>
      <c r="C165" s="5">
        <f t="shared" si="24"/>
        <v>0</v>
      </c>
      <c r="D165" s="5">
        <f t="shared" si="24"/>
        <v>28161491</v>
      </c>
      <c r="E165" s="5">
        <f t="shared" si="24"/>
        <v>6488585</v>
      </c>
      <c r="F165" s="5">
        <f t="shared" si="24"/>
        <v>5892235</v>
      </c>
      <c r="G165" s="5">
        <f t="shared" si="24"/>
        <v>65865789</v>
      </c>
      <c r="H165" s="13">
        <f t="shared" si="24"/>
        <v>227628622</v>
      </c>
      <c r="I165" s="12">
        <f>SUM(I161:I164)</f>
        <v>400261524</v>
      </c>
      <c r="J165" s="5">
        <f>SUM(J161:J164)</f>
        <v>229701086</v>
      </c>
      <c r="K165" s="13">
        <f>SUM(K161:K164)</f>
        <v>170560438</v>
      </c>
      <c r="L165" s="7">
        <f>SUM(L161:L164)</f>
        <v>871095892</v>
      </c>
    </row>
    <row r="166" spans="1:12" x14ac:dyDescent="0.25">
      <c r="A166" s="24"/>
      <c r="B166" s="32"/>
      <c r="C166" s="33"/>
      <c r="D166" s="33"/>
      <c r="E166" s="33"/>
      <c r="F166" s="33"/>
      <c r="G166" s="33"/>
      <c r="H166" s="34"/>
      <c r="I166" s="32"/>
      <c r="J166" s="33"/>
      <c r="K166" s="34"/>
      <c r="L166" s="35"/>
    </row>
    <row r="167" spans="1:12" x14ac:dyDescent="0.25">
      <c r="A167" s="22" t="s">
        <v>181</v>
      </c>
      <c r="B167" s="32"/>
      <c r="C167" s="33"/>
      <c r="D167" s="33"/>
      <c r="E167" s="33"/>
      <c r="F167" s="33"/>
      <c r="G167" s="33"/>
      <c r="H167" s="34"/>
      <c r="I167" s="32"/>
      <c r="J167" s="33"/>
      <c r="K167" s="34"/>
      <c r="L167" s="35"/>
    </row>
    <row r="168" spans="1:12" x14ac:dyDescent="0.25">
      <c r="A168" s="25" t="s">
        <v>198</v>
      </c>
      <c r="B168" s="14">
        <v>314769</v>
      </c>
      <c r="C168" s="6">
        <v>0</v>
      </c>
      <c r="D168" s="6">
        <v>3296519</v>
      </c>
      <c r="E168" s="6">
        <v>817110</v>
      </c>
      <c r="F168" s="6">
        <v>8615679</v>
      </c>
      <c r="G168" s="6">
        <v>12206788</v>
      </c>
      <c r="H168" s="15">
        <v>25250865</v>
      </c>
      <c r="I168" s="14">
        <v>38315825</v>
      </c>
      <c r="J168" s="6">
        <v>18542943</v>
      </c>
      <c r="K168" s="15">
        <v>19772882</v>
      </c>
      <c r="L168" s="8">
        <v>231312628</v>
      </c>
    </row>
    <row r="169" spans="1:12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15" t="s">
        <v>204</v>
      </c>
      <c r="I169" s="14" t="s">
        <v>204</v>
      </c>
      <c r="J169" s="6" t="s">
        <v>204</v>
      </c>
      <c r="K169" s="15" t="s">
        <v>204</v>
      </c>
      <c r="L169" s="8" t="s">
        <v>204</v>
      </c>
    </row>
    <row r="170" spans="1:12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15" t="s">
        <v>204</v>
      </c>
      <c r="I170" s="14" t="s">
        <v>204</v>
      </c>
      <c r="J170" s="6" t="s">
        <v>204</v>
      </c>
      <c r="K170" s="15" t="s">
        <v>204</v>
      </c>
      <c r="L170" s="8" t="s">
        <v>204</v>
      </c>
    </row>
    <row r="171" spans="1:12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15" t="s">
        <v>204</v>
      </c>
      <c r="I171" s="14" t="s">
        <v>204</v>
      </c>
      <c r="J171" s="6" t="s">
        <v>204</v>
      </c>
      <c r="K171" s="15" t="s">
        <v>204</v>
      </c>
      <c r="L171" s="8" t="s">
        <v>204</v>
      </c>
    </row>
    <row r="172" spans="1:12" x14ac:dyDescent="0.25">
      <c r="A172" s="22" t="s">
        <v>157</v>
      </c>
      <c r="B172" s="12">
        <f t="shared" ref="B172:H172" si="25">SUM(B168:B171)</f>
        <v>314769</v>
      </c>
      <c r="C172" s="5">
        <f t="shared" si="25"/>
        <v>0</v>
      </c>
      <c r="D172" s="5">
        <f t="shared" si="25"/>
        <v>3296519</v>
      </c>
      <c r="E172" s="5">
        <f t="shared" si="25"/>
        <v>817110</v>
      </c>
      <c r="F172" s="5">
        <f t="shared" si="25"/>
        <v>8615679</v>
      </c>
      <c r="G172" s="5">
        <f t="shared" si="25"/>
        <v>12206788</v>
      </c>
      <c r="H172" s="13">
        <f t="shared" si="25"/>
        <v>25250865</v>
      </c>
      <c r="I172" s="12">
        <f>SUM(I168:I171)</f>
        <v>38315825</v>
      </c>
      <c r="J172" s="5">
        <f>SUM(J168:J171)</f>
        <v>18542943</v>
      </c>
      <c r="K172" s="13">
        <f>SUM(K168:K171)</f>
        <v>19772882</v>
      </c>
      <c r="L172" s="7">
        <f>SUM(L168:L171)</f>
        <v>231312628</v>
      </c>
    </row>
    <row r="173" spans="1:12" x14ac:dyDescent="0.25">
      <c r="A173" s="24"/>
      <c r="B173" s="32"/>
      <c r="C173" s="33"/>
      <c r="D173" s="33"/>
      <c r="E173" s="33"/>
      <c r="F173" s="33"/>
      <c r="G173" s="33"/>
      <c r="H173" s="34"/>
      <c r="I173" s="32"/>
      <c r="J173" s="33"/>
      <c r="K173" s="34"/>
      <c r="L173" s="35"/>
    </row>
    <row r="174" spans="1:12" x14ac:dyDescent="0.25">
      <c r="A174" s="22" t="s">
        <v>182</v>
      </c>
      <c r="B174" s="32"/>
      <c r="C174" s="33"/>
      <c r="D174" s="33"/>
      <c r="E174" s="33"/>
      <c r="F174" s="33"/>
      <c r="G174" s="33"/>
      <c r="H174" s="34"/>
      <c r="I174" s="32"/>
      <c r="J174" s="33"/>
      <c r="K174" s="34"/>
      <c r="L174" s="35"/>
    </row>
    <row r="175" spans="1:12" x14ac:dyDescent="0.25">
      <c r="A175" s="25" t="s">
        <v>198</v>
      </c>
      <c r="B175" s="14">
        <v>-1198629</v>
      </c>
      <c r="C175" s="6">
        <v>0</v>
      </c>
      <c r="D175" s="6">
        <v>5889903</v>
      </c>
      <c r="E175" s="6">
        <v>2366912</v>
      </c>
      <c r="F175" s="6">
        <v>2650000</v>
      </c>
      <c r="G175" s="6">
        <v>624487</v>
      </c>
      <c r="H175" s="15">
        <v>10332673</v>
      </c>
      <c r="I175" s="14">
        <v>196565420</v>
      </c>
      <c r="J175" s="6">
        <v>169692345</v>
      </c>
      <c r="K175" s="15">
        <v>26873075</v>
      </c>
      <c r="L175" s="8">
        <v>90209108</v>
      </c>
    </row>
    <row r="176" spans="1:12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15" t="s">
        <v>204</v>
      </c>
      <c r="I176" s="14" t="s">
        <v>204</v>
      </c>
      <c r="J176" s="6" t="s">
        <v>204</v>
      </c>
      <c r="K176" s="15" t="s">
        <v>204</v>
      </c>
      <c r="L176" s="8" t="s">
        <v>204</v>
      </c>
    </row>
    <row r="177" spans="1:12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15" t="s">
        <v>204</v>
      </c>
      <c r="I177" s="14" t="s">
        <v>204</v>
      </c>
      <c r="J177" s="6" t="s">
        <v>204</v>
      </c>
      <c r="K177" s="15" t="s">
        <v>204</v>
      </c>
      <c r="L177" s="8" t="s">
        <v>204</v>
      </c>
    </row>
    <row r="178" spans="1:12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15" t="s">
        <v>204</v>
      </c>
      <c r="I178" s="14" t="s">
        <v>204</v>
      </c>
      <c r="J178" s="6" t="s">
        <v>204</v>
      </c>
      <c r="K178" s="15" t="s">
        <v>204</v>
      </c>
      <c r="L178" s="8" t="s">
        <v>204</v>
      </c>
    </row>
    <row r="179" spans="1:12" x14ac:dyDescent="0.25">
      <c r="A179" s="22" t="s">
        <v>157</v>
      </c>
      <c r="B179" s="12">
        <f t="shared" ref="B179:H179" si="26">SUM(B175:B178)</f>
        <v>-1198629</v>
      </c>
      <c r="C179" s="5">
        <f t="shared" si="26"/>
        <v>0</v>
      </c>
      <c r="D179" s="5">
        <f t="shared" si="26"/>
        <v>5889903</v>
      </c>
      <c r="E179" s="5">
        <f t="shared" si="26"/>
        <v>2366912</v>
      </c>
      <c r="F179" s="5">
        <f t="shared" si="26"/>
        <v>2650000</v>
      </c>
      <c r="G179" s="5">
        <f t="shared" si="26"/>
        <v>624487</v>
      </c>
      <c r="H179" s="13">
        <f t="shared" si="26"/>
        <v>10332673</v>
      </c>
      <c r="I179" s="12">
        <f>SUM(I175:I178)</f>
        <v>196565420</v>
      </c>
      <c r="J179" s="5">
        <f>SUM(J175:J178)</f>
        <v>169692345</v>
      </c>
      <c r="K179" s="13">
        <f>SUM(K175:K178)</f>
        <v>26873075</v>
      </c>
      <c r="L179" s="7">
        <f>SUM(L175:L178)</f>
        <v>90209108</v>
      </c>
    </row>
    <row r="180" spans="1:12" x14ac:dyDescent="0.25">
      <c r="A180" s="24"/>
      <c r="B180" s="32"/>
      <c r="C180" s="33"/>
      <c r="D180" s="33"/>
      <c r="E180" s="33"/>
      <c r="F180" s="33"/>
      <c r="G180" s="33"/>
      <c r="H180" s="34"/>
      <c r="I180" s="32"/>
      <c r="J180" s="33"/>
      <c r="K180" s="34"/>
      <c r="L180" s="35"/>
    </row>
    <row r="181" spans="1:12" x14ac:dyDescent="0.25">
      <c r="A181" s="22" t="s">
        <v>183</v>
      </c>
      <c r="B181" s="32"/>
      <c r="C181" s="33"/>
      <c r="D181" s="33"/>
      <c r="E181" s="33"/>
      <c r="F181" s="33"/>
      <c r="G181" s="33"/>
      <c r="H181" s="34"/>
      <c r="I181" s="32"/>
      <c r="J181" s="33"/>
      <c r="K181" s="34"/>
      <c r="L181" s="35"/>
    </row>
    <row r="182" spans="1:12" x14ac:dyDescent="0.25">
      <c r="A182" s="25" t="s">
        <v>198</v>
      </c>
      <c r="B182" s="14">
        <v>1050</v>
      </c>
      <c r="C182" s="6">
        <v>0</v>
      </c>
      <c r="D182" s="6">
        <v>2091542</v>
      </c>
      <c r="E182" s="6">
        <v>0</v>
      </c>
      <c r="F182" s="6">
        <v>0</v>
      </c>
      <c r="G182" s="6">
        <v>47756</v>
      </c>
      <c r="H182" s="15">
        <v>2140348</v>
      </c>
      <c r="I182" s="14">
        <v>18041205</v>
      </c>
      <c r="J182" s="6">
        <v>14066895</v>
      </c>
      <c r="K182" s="15">
        <v>3974310</v>
      </c>
      <c r="L182" s="8">
        <v>28929829</v>
      </c>
    </row>
    <row r="183" spans="1:12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15" t="s">
        <v>204</v>
      </c>
      <c r="I183" s="14" t="s">
        <v>204</v>
      </c>
      <c r="J183" s="6" t="s">
        <v>204</v>
      </c>
      <c r="K183" s="15" t="s">
        <v>204</v>
      </c>
      <c r="L183" s="8" t="s">
        <v>204</v>
      </c>
    </row>
    <row r="184" spans="1:12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15" t="s">
        <v>204</v>
      </c>
      <c r="I184" s="14" t="s">
        <v>204</v>
      </c>
      <c r="J184" s="6" t="s">
        <v>204</v>
      </c>
      <c r="K184" s="15" t="s">
        <v>204</v>
      </c>
      <c r="L184" s="8" t="s">
        <v>204</v>
      </c>
    </row>
    <row r="185" spans="1:12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15" t="s">
        <v>204</v>
      </c>
      <c r="I185" s="14" t="s">
        <v>204</v>
      </c>
      <c r="J185" s="6" t="s">
        <v>204</v>
      </c>
      <c r="K185" s="15" t="s">
        <v>204</v>
      </c>
      <c r="L185" s="8" t="s">
        <v>204</v>
      </c>
    </row>
    <row r="186" spans="1:12" x14ac:dyDescent="0.25">
      <c r="A186" s="22" t="s">
        <v>157</v>
      </c>
      <c r="B186" s="12">
        <f t="shared" ref="B186:H186" si="27">SUM(B182:B185)</f>
        <v>1050</v>
      </c>
      <c r="C186" s="5">
        <f t="shared" si="27"/>
        <v>0</v>
      </c>
      <c r="D186" s="5">
        <f t="shared" si="27"/>
        <v>2091542</v>
      </c>
      <c r="E186" s="5">
        <f t="shared" si="27"/>
        <v>0</v>
      </c>
      <c r="F186" s="5">
        <f t="shared" si="27"/>
        <v>0</v>
      </c>
      <c r="G186" s="5">
        <f t="shared" si="27"/>
        <v>47756</v>
      </c>
      <c r="H186" s="13">
        <f t="shared" si="27"/>
        <v>2140348</v>
      </c>
      <c r="I186" s="12">
        <f>SUM(I182:I185)</f>
        <v>18041205</v>
      </c>
      <c r="J186" s="5">
        <f>SUM(J182:J185)</f>
        <v>14066895</v>
      </c>
      <c r="K186" s="13">
        <f>SUM(K182:K185)</f>
        <v>3974310</v>
      </c>
      <c r="L186" s="7">
        <f>SUM(L182:L185)</f>
        <v>28929829</v>
      </c>
    </row>
    <row r="187" spans="1:12" x14ac:dyDescent="0.25">
      <c r="A187" s="24"/>
      <c r="B187" s="32"/>
      <c r="C187" s="33"/>
      <c r="D187" s="33"/>
      <c r="E187" s="33"/>
      <c r="F187" s="33"/>
      <c r="G187" s="33"/>
      <c r="H187" s="34"/>
      <c r="I187" s="32"/>
      <c r="J187" s="33"/>
      <c r="K187" s="34"/>
      <c r="L187" s="35"/>
    </row>
    <row r="188" spans="1:12" x14ac:dyDescent="0.25">
      <c r="A188" s="22" t="s">
        <v>184</v>
      </c>
      <c r="B188" s="32"/>
      <c r="C188" s="33"/>
      <c r="D188" s="33"/>
      <c r="E188" s="33"/>
      <c r="F188" s="33"/>
      <c r="G188" s="33"/>
      <c r="H188" s="34"/>
      <c r="I188" s="32"/>
      <c r="J188" s="33"/>
      <c r="K188" s="34"/>
      <c r="L188" s="35"/>
    </row>
    <row r="189" spans="1:12" x14ac:dyDescent="0.25">
      <c r="A189" s="25" t="s">
        <v>198</v>
      </c>
      <c r="B189" s="14">
        <v>17744286</v>
      </c>
      <c r="C189" s="6">
        <v>11587682</v>
      </c>
      <c r="D189" s="6">
        <v>629735</v>
      </c>
      <c r="E189" s="6">
        <v>83552</v>
      </c>
      <c r="F189" s="6">
        <v>-141156</v>
      </c>
      <c r="G189" s="6">
        <v>34507833</v>
      </c>
      <c r="H189" s="15">
        <v>64411932</v>
      </c>
      <c r="I189" s="14">
        <v>4745055</v>
      </c>
      <c r="J189" s="6">
        <v>4168956</v>
      </c>
      <c r="K189" s="15">
        <v>576099</v>
      </c>
      <c r="L189" s="8">
        <v>96147950</v>
      </c>
    </row>
    <row r="190" spans="1:12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15" t="s">
        <v>204</v>
      </c>
      <c r="I190" s="14" t="s">
        <v>204</v>
      </c>
      <c r="J190" s="6" t="s">
        <v>204</v>
      </c>
      <c r="K190" s="15" t="s">
        <v>204</v>
      </c>
      <c r="L190" s="8" t="s">
        <v>204</v>
      </c>
    </row>
    <row r="191" spans="1:12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15" t="s">
        <v>204</v>
      </c>
      <c r="I191" s="14" t="s">
        <v>204</v>
      </c>
      <c r="J191" s="6" t="s">
        <v>204</v>
      </c>
      <c r="K191" s="15" t="s">
        <v>204</v>
      </c>
      <c r="L191" s="8" t="s">
        <v>204</v>
      </c>
    </row>
    <row r="192" spans="1:12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15" t="s">
        <v>204</v>
      </c>
      <c r="I192" s="14" t="s">
        <v>204</v>
      </c>
      <c r="J192" s="6" t="s">
        <v>204</v>
      </c>
      <c r="K192" s="15" t="s">
        <v>204</v>
      </c>
      <c r="L192" s="8" t="s">
        <v>204</v>
      </c>
    </row>
    <row r="193" spans="1:12" x14ac:dyDescent="0.25">
      <c r="A193" s="22" t="s">
        <v>157</v>
      </c>
      <c r="B193" s="12">
        <f t="shared" ref="B193:H193" si="28">SUM(B189:B192)</f>
        <v>17744286</v>
      </c>
      <c r="C193" s="5">
        <f t="shared" si="28"/>
        <v>11587682</v>
      </c>
      <c r="D193" s="5">
        <f t="shared" si="28"/>
        <v>629735</v>
      </c>
      <c r="E193" s="5">
        <f t="shared" si="28"/>
        <v>83552</v>
      </c>
      <c r="F193" s="5">
        <f t="shared" si="28"/>
        <v>-141156</v>
      </c>
      <c r="G193" s="5">
        <f t="shared" si="28"/>
        <v>34507833</v>
      </c>
      <c r="H193" s="13">
        <f t="shared" si="28"/>
        <v>64411932</v>
      </c>
      <c r="I193" s="12">
        <f>SUM(I189:I192)</f>
        <v>4745055</v>
      </c>
      <c r="J193" s="5">
        <f>SUM(J189:J192)</f>
        <v>4168956</v>
      </c>
      <c r="K193" s="13">
        <f>SUM(K189:K192)</f>
        <v>576099</v>
      </c>
      <c r="L193" s="7">
        <f>SUM(L189:L192)</f>
        <v>96147950</v>
      </c>
    </row>
    <row r="194" spans="1:12" x14ac:dyDescent="0.25">
      <c r="A194" s="24"/>
      <c r="B194" s="32"/>
      <c r="C194" s="33"/>
      <c r="D194" s="33"/>
      <c r="E194" s="33"/>
      <c r="F194" s="33"/>
      <c r="G194" s="33"/>
      <c r="H194" s="34"/>
      <c r="I194" s="32"/>
      <c r="J194" s="33"/>
      <c r="K194" s="34"/>
      <c r="L194" s="35"/>
    </row>
    <row r="195" spans="1:12" x14ac:dyDescent="0.25">
      <c r="A195" s="22" t="s">
        <v>185</v>
      </c>
      <c r="B195" s="32"/>
      <c r="C195" s="33"/>
      <c r="D195" s="33"/>
      <c r="E195" s="33"/>
      <c r="F195" s="33"/>
      <c r="G195" s="33"/>
      <c r="H195" s="34"/>
      <c r="I195" s="32"/>
      <c r="J195" s="33"/>
      <c r="K195" s="34"/>
      <c r="L195" s="35"/>
    </row>
    <row r="196" spans="1:12" x14ac:dyDescent="0.25">
      <c r="A196" s="25" t="s">
        <v>198</v>
      </c>
      <c r="B196" s="14">
        <v>2463188</v>
      </c>
      <c r="C196" s="6">
        <v>5077</v>
      </c>
      <c r="D196" s="6">
        <v>432302</v>
      </c>
      <c r="E196" s="6">
        <v>182418</v>
      </c>
      <c r="F196" s="6">
        <v>4451754</v>
      </c>
      <c r="G196" s="6">
        <v>12121</v>
      </c>
      <c r="H196" s="15">
        <v>7546860</v>
      </c>
      <c r="I196" s="14">
        <v>11797915</v>
      </c>
      <c r="J196" s="6">
        <v>2370235</v>
      </c>
      <c r="K196" s="15">
        <v>9427680</v>
      </c>
      <c r="L196" s="8">
        <v>29368681</v>
      </c>
    </row>
    <row r="197" spans="1:12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15" t="s">
        <v>204</v>
      </c>
      <c r="I197" s="14" t="s">
        <v>204</v>
      </c>
      <c r="J197" s="6" t="s">
        <v>204</v>
      </c>
      <c r="K197" s="15" t="s">
        <v>204</v>
      </c>
      <c r="L197" s="8" t="s">
        <v>204</v>
      </c>
    </row>
    <row r="198" spans="1:12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15" t="s">
        <v>204</v>
      </c>
      <c r="I198" s="14" t="s">
        <v>204</v>
      </c>
      <c r="J198" s="6" t="s">
        <v>204</v>
      </c>
      <c r="K198" s="15" t="s">
        <v>204</v>
      </c>
      <c r="L198" s="8" t="s">
        <v>204</v>
      </c>
    </row>
    <row r="199" spans="1:12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15" t="s">
        <v>204</v>
      </c>
      <c r="I199" s="14" t="s">
        <v>204</v>
      </c>
      <c r="J199" s="6" t="s">
        <v>204</v>
      </c>
      <c r="K199" s="15" t="s">
        <v>204</v>
      </c>
      <c r="L199" s="8" t="s">
        <v>204</v>
      </c>
    </row>
    <row r="200" spans="1:12" x14ac:dyDescent="0.25">
      <c r="A200" s="22" t="s">
        <v>157</v>
      </c>
      <c r="B200" s="12">
        <f t="shared" ref="B200:H200" si="29">SUM(B196:B199)</f>
        <v>2463188</v>
      </c>
      <c r="C200" s="5">
        <f t="shared" si="29"/>
        <v>5077</v>
      </c>
      <c r="D200" s="5">
        <f t="shared" si="29"/>
        <v>432302</v>
      </c>
      <c r="E200" s="5">
        <f t="shared" si="29"/>
        <v>182418</v>
      </c>
      <c r="F200" s="5">
        <f t="shared" si="29"/>
        <v>4451754</v>
      </c>
      <c r="G200" s="5">
        <f t="shared" si="29"/>
        <v>12121</v>
      </c>
      <c r="H200" s="13">
        <f t="shared" si="29"/>
        <v>7546860</v>
      </c>
      <c r="I200" s="12">
        <f>SUM(I196:I199)</f>
        <v>11797915</v>
      </c>
      <c r="J200" s="5">
        <f>SUM(J196:J199)</f>
        <v>2370235</v>
      </c>
      <c r="K200" s="13">
        <f>SUM(K196:K199)</f>
        <v>9427680</v>
      </c>
      <c r="L200" s="7">
        <f>SUM(L196:L199)</f>
        <v>29368681</v>
      </c>
    </row>
    <row r="201" spans="1:12" x14ac:dyDescent="0.25">
      <c r="A201" s="24"/>
      <c r="B201" s="32"/>
      <c r="C201" s="33"/>
      <c r="D201" s="33"/>
      <c r="E201" s="33"/>
      <c r="F201" s="33"/>
      <c r="G201" s="33"/>
      <c r="H201" s="34"/>
      <c r="I201" s="32"/>
      <c r="J201" s="33"/>
      <c r="K201" s="34"/>
      <c r="L201" s="35"/>
    </row>
    <row r="202" spans="1:12" x14ac:dyDescent="0.25">
      <c r="A202" s="22" t="s">
        <v>186</v>
      </c>
      <c r="B202" s="32"/>
      <c r="C202" s="33"/>
      <c r="D202" s="33"/>
      <c r="E202" s="33"/>
      <c r="F202" s="33"/>
      <c r="G202" s="33"/>
      <c r="H202" s="34"/>
      <c r="I202" s="32"/>
      <c r="J202" s="33"/>
      <c r="K202" s="34"/>
      <c r="L202" s="35"/>
    </row>
    <row r="203" spans="1:12" x14ac:dyDescent="0.25">
      <c r="A203" s="25" t="s">
        <v>198</v>
      </c>
      <c r="B203" s="14">
        <v>45770188</v>
      </c>
      <c r="C203" s="6">
        <v>41484431</v>
      </c>
      <c r="D203" s="6">
        <v>2430551</v>
      </c>
      <c r="E203" s="6">
        <v>1881425</v>
      </c>
      <c r="F203" s="6">
        <v>0</v>
      </c>
      <c r="G203" s="6">
        <v>159698</v>
      </c>
      <c r="H203" s="15">
        <v>91726293</v>
      </c>
      <c r="I203" s="14">
        <v>57688529.100000001</v>
      </c>
      <c r="J203" s="6">
        <v>43895066.829999998</v>
      </c>
      <c r="K203" s="15">
        <v>13793462.27</v>
      </c>
      <c r="L203" s="8">
        <v>197327933</v>
      </c>
    </row>
    <row r="204" spans="1:12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15" t="s">
        <v>204</v>
      </c>
      <c r="I204" s="14" t="s">
        <v>204</v>
      </c>
      <c r="J204" s="6" t="s">
        <v>204</v>
      </c>
      <c r="K204" s="15" t="s">
        <v>204</v>
      </c>
      <c r="L204" s="8" t="s">
        <v>204</v>
      </c>
    </row>
    <row r="205" spans="1:12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15" t="s">
        <v>204</v>
      </c>
      <c r="I205" s="14" t="s">
        <v>204</v>
      </c>
      <c r="J205" s="6" t="s">
        <v>204</v>
      </c>
      <c r="K205" s="15" t="s">
        <v>204</v>
      </c>
      <c r="L205" s="8" t="s">
        <v>204</v>
      </c>
    </row>
    <row r="206" spans="1:12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15" t="s">
        <v>204</v>
      </c>
      <c r="I206" s="14" t="s">
        <v>204</v>
      </c>
      <c r="J206" s="6" t="s">
        <v>204</v>
      </c>
      <c r="K206" s="15" t="s">
        <v>204</v>
      </c>
      <c r="L206" s="8" t="s">
        <v>204</v>
      </c>
    </row>
    <row r="207" spans="1:12" x14ac:dyDescent="0.25">
      <c r="A207" s="22" t="s">
        <v>157</v>
      </c>
      <c r="B207" s="12">
        <f t="shared" ref="B207:H207" si="30">SUM(B203:B206)</f>
        <v>45770188</v>
      </c>
      <c r="C207" s="5">
        <f t="shared" si="30"/>
        <v>41484431</v>
      </c>
      <c r="D207" s="5">
        <f t="shared" si="30"/>
        <v>2430551</v>
      </c>
      <c r="E207" s="5">
        <f t="shared" si="30"/>
        <v>1881425</v>
      </c>
      <c r="F207" s="5">
        <f t="shared" si="30"/>
        <v>0</v>
      </c>
      <c r="G207" s="5">
        <f t="shared" si="30"/>
        <v>159698</v>
      </c>
      <c r="H207" s="13">
        <f t="shared" si="30"/>
        <v>91726293</v>
      </c>
      <c r="I207" s="12">
        <f>SUM(I203:I206)</f>
        <v>57688529.100000001</v>
      </c>
      <c r="J207" s="5">
        <f>SUM(J203:J206)</f>
        <v>43895066.829999998</v>
      </c>
      <c r="K207" s="13">
        <f>SUM(K203:K206)</f>
        <v>13793462.27</v>
      </c>
      <c r="L207" s="7">
        <f>SUM(L203:L206)</f>
        <v>197327933</v>
      </c>
    </row>
    <row r="208" spans="1:12" x14ac:dyDescent="0.25">
      <c r="A208" s="24"/>
      <c r="B208" s="32"/>
      <c r="C208" s="33"/>
      <c r="D208" s="33"/>
      <c r="E208" s="33"/>
      <c r="F208" s="33"/>
      <c r="G208" s="33"/>
      <c r="H208" s="34"/>
      <c r="I208" s="32"/>
      <c r="J208" s="33"/>
      <c r="K208" s="34"/>
      <c r="L208" s="35"/>
    </row>
    <row r="209" spans="1:12" x14ac:dyDescent="0.25">
      <c r="A209" s="22" t="s">
        <v>187</v>
      </c>
      <c r="B209" s="32"/>
      <c r="C209" s="33"/>
      <c r="D209" s="33"/>
      <c r="E209" s="33"/>
      <c r="F209" s="33"/>
      <c r="G209" s="33"/>
      <c r="H209" s="34"/>
      <c r="I209" s="32"/>
      <c r="J209" s="33"/>
      <c r="K209" s="34"/>
      <c r="L209" s="35"/>
    </row>
    <row r="210" spans="1:12" x14ac:dyDescent="0.25">
      <c r="A210" s="25" t="s">
        <v>198</v>
      </c>
      <c r="B210" s="14">
        <v>-399392.68</v>
      </c>
      <c r="C210" s="6">
        <v>0</v>
      </c>
      <c r="D210" s="6">
        <v>605410.54</v>
      </c>
      <c r="E210" s="6">
        <v>328601.01</v>
      </c>
      <c r="F210" s="6">
        <v>0</v>
      </c>
      <c r="G210" s="6">
        <v>-1390640.88</v>
      </c>
      <c r="H210" s="15">
        <v>-856022.01</v>
      </c>
      <c r="I210" s="14">
        <v>15201509.02</v>
      </c>
      <c r="J210" s="6">
        <v>8682098.2400000002</v>
      </c>
      <c r="K210" s="15">
        <v>6519410.7800000003</v>
      </c>
      <c r="L210" s="8">
        <v>65306537.920000002</v>
      </c>
    </row>
    <row r="211" spans="1:12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15" t="s">
        <v>204</v>
      </c>
      <c r="I211" s="14" t="s">
        <v>204</v>
      </c>
      <c r="J211" s="6" t="s">
        <v>204</v>
      </c>
      <c r="K211" s="15" t="s">
        <v>204</v>
      </c>
      <c r="L211" s="8" t="s">
        <v>204</v>
      </c>
    </row>
    <row r="212" spans="1:12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15" t="s">
        <v>204</v>
      </c>
      <c r="I212" s="14" t="s">
        <v>204</v>
      </c>
      <c r="J212" s="6" t="s">
        <v>204</v>
      </c>
      <c r="K212" s="15" t="s">
        <v>204</v>
      </c>
      <c r="L212" s="8" t="s">
        <v>204</v>
      </c>
    </row>
    <row r="213" spans="1:12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15" t="s">
        <v>204</v>
      </c>
      <c r="I213" s="14" t="s">
        <v>204</v>
      </c>
      <c r="J213" s="6" t="s">
        <v>204</v>
      </c>
      <c r="K213" s="15" t="s">
        <v>204</v>
      </c>
      <c r="L213" s="8" t="s">
        <v>204</v>
      </c>
    </row>
    <row r="214" spans="1:12" x14ac:dyDescent="0.25">
      <c r="A214" s="22" t="s">
        <v>157</v>
      </c>
      <c r="B214" s="12">
        <f t="shared" ref="B214:H214" si="31">SUM(B210:B213)</f>
        <v>-399392.68</v>
      </c>
      <c r="C214" s="5">
        <f t="shared" si="31"/>
        <v>0</v>
      </c>
      <c r="D214" s="5">
        <f t="shared" si="31"/>
        <v>605410.54</v>
      </c>
      <c r="E214" s="5">
        <f t="shared" si="31"/>
        <v>328601.01</v>
      </c>
      <c r="F214" s="5">
        <f t="shared" si="31"/>
        <v>0</v>
      </c>
      <c r="G214" s="5">
        <f t="shared" si="31"/>
        <v>-1390640.88</v>
      </c>
      <c r="H214" s="13">
        <f t="shared" si="31"/>
        <v>-856022.01</v>
      </c>
      <c r="I214" s="12">
        <f>SUM(I210:I213)</f>
        <v>15201509.02</v>
      </c>
      <c r="J214" s="5">
        <f>SUM(J210:J213)</f>
        <v>8682098.2400000002</v>
      </c>
      <c r="K214" s="13">
        <f>SUM(K210:K213)</f>
        <v>6519410.7800000003</v>
      </c>
      <c r="L214" s="7">
        <f>SUM(L210:L213)</f>
        <v>65306537.920000002</v>
      </c>
    </row>
    <row r="215" spans="1:12" x14ac:dyDescent="0.25">
      <c r="A215" s="24"/>
      <c r="B215" s="32"/>
      <c r="C215" s="33"/>
      <c r="D215" s="33"/>
      <c r="E215" s="33"/>
      <c r="F215" s="33"/>
      <c r="G215" s="33"/>
      <c r="H215" s="34"/>
      <c r="I215" s="32"/>
      <c r="J215" s="33"/>
      <c r="K215" s="34"/>
      <c r="L215" s="35"/>
    </row>
    <row r="216" spans="1:12" x14ac:dyDescent="0.25">
      <c r="A216" s="22" t="s">
        <v>188</v>
      </c>
      <c r="B216" s="32"/>
      <c r="C216" s="33"/>
      <c r="D216" s="33"/>
      <c r="E216" s="33"/>
      <c r="F216" s="33"/>
      <c r="G216" s="33"/>
      <c r="H216" s="34"/>
      <c r="I216" s="32"/>
      <c r="J216" s="33"/>
      <c r="K216" s="34"/>
      <c r="L216" s="35"/>
    </row>
    <row r="217" spans="1:12" x14ac:dyDescent="0.25">
      <c r="A217" s="25" t="s">
        <v>198</v>
      </c>
      <c r="B217" s="14">
        <v>3763196.61</v>
      </c>
      <c r="C217" s="6">
        <v>0</v>
      </c>
      <c r="D217" s="6">
        <v>135011.51</v>
      </c>
      <c r="E217" s="6">
        <v>18605.060000000001</v>
      </c>
      <c r="F217" s="6">
        <v>0</v>
      </c>
      <c r="G217" s="6">
        <v>3540592</v>
      </c>
      <c r="H217" s="15">
        <v>7457405.1799999997</v>
      </c>
      <c r="I217" s="14">
        <v>2151746.0099999998</v>
      </c>
      <c r="J217" s="6">
        <v>560101.1</v>
      </c>
      <c r="K217" s="15">
        <v>1591644.91</v>
      </c>
      <c r="L217" s="8">
        <v>11464547.279999999</v>
      </c>
    </row>
    <row r="218" spans="1:12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15" t="s">
        <v>204</v>
      </c>
      <c r="I218" s="14" t="s">
        <v>204</v>
      </c>
      <c r="J218" s="6" t="s">
        <v>204</v>
      </c>
      <c r="K218" s="15" t="s">
        <v>204</v>
      </c>
      <c r="L218" s="8" t="s">
        <v>204</v>
      </c>
    </row>
    <row r="219" spans="1:12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15" t="s">
        <v>204</v>
      </c>
      <c r="I219" s="14" t="s">
        <v>204</v>
      </c>
      <c r="J219" s="6" t="s">
        <v>204</v>
      </c>
      <c r="K219" s="15" t="s">
        <v>204</v>
      </c>
      <c r="L219" s="8" t="s">
        <v>204</v>
      </c>
    </row>
    <row r="220" spans="1:12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15" t="s">
        <v>204</v>
      </c>
      <c r="I220" s="14" t="s">
        <v>204</v>
      </c>
      <c r="J220" s="6" t="s">
        <v>204</v>
      </c>
      <c r="K220" s="15" t="s">
        <v>204</v>
      </c>
      <c r="L220" s="8" t="s">
        <v>204</v>
      </c>
    </row>
    <row r="221" spans="1:12" x14ac:dyDescent="0.25">
      <c r="A221" s="22" t="s">
        <v>157</v>
      </c>
      <c r="B221" s="12">
        <f t="shared" ref="B221:H221" si="32">SUM(B217:B220)</f>
        <v>3763196.61</v>
      </c>
      <c r="C221" s="5">
        <f t="shared" si="32"/>
        <v>0</v>
      </c>
      <c r="D221" s="5">
        <f t="shared" si="32"/>
        <v>135011.51</v>
      </c>
      <c r="E221" s="5">
        <f t="shared" si="32"/>
        <v>18605.060000000001</v>
      </c>
      <c r="F221" s="5">
        <f t="shared" si="32"/>
        <v>0</v>
      </c>
      <c r="G221" s="5">
        <f t="shared" si="32"/>
        <v>3540592</v>
      </c>
      <c r="H221" s="13">
        <f t="shared" si="32"/>
        <v>7457405.1799999997</v>
      </c>
      <c r="I221" s="12">
        <f>SUM(I217:I220)</f>
        <v>2151746.0099999998</v>
      </c>
      <c r="J221" s="5">
        <f>SUM(J217:J220)</f>
        <v>560101.1</v>
      </c>
      <c r="K221" s="13">
        <f>SUM(K217:K220)</f>
        <v>1591644.91</v>
      </c>
      <c r="L221" s="7">
        <f>SUM(L217:L220)</f>
        <v>11464547.279999999</v>
      </c>
    </row>
    <row r="222" spans="1:12" x14ac:dyDescent="0.25">
      <c r="A222" s="24"/>
      <c r="B222" s="32"/>
      <c r="C222" s="33"/>
      <c r="D222" s="33"/>
      <c r="E222" s="33"/>
      <c r="F222" s="33"/>
      <c r="G222" s="33"/>
      <c r="H222" s="34"/>
      <c r="I222" s="32"/>
      <c r="J222" s="33"/>
      <c r="K222" s="34"/>
      <c r="L222" s="35"/>
    </row>
    <row r="223" spans="1:12" x14ac:dyDescent="0.25">
      <c r="A223" s="22" t="s">
        <v>189</v>
      </c>
      <c r="B223" s="32"/>
      <c r="C223" s="33"/>
      <c r="D223" s="33"/>
      <c r="E223" s="33"/>
      <c r="F223" s="33"/>
      <c r="G223" s="33"/>
      <c r="H223" s="34"/>
      <c r="I223" s="32"/>
      <c r="J223" s="33"/>
      <c r="K223" s="34"/>
      <c r="L223" s="35"/>
    </row>
    <row r="224" spans="1:12" x14ac:dyDescent="0.25">
      <c r="A224" s="25" t="s">
        <v>198</v>
      </c>
      <c r="B224" s="14">
        <v>37699708</v>
      </c>
      <c r="C224" s="6">
        <v>0</v>
      </c>
      <c r="D224" s="6">
        <v>2721828</v>
      </c>
      <c r="E224" s="6">
        <v>372786</v>
      </c>
      <c r="F224" s="6">
        <v>0</v>
      </c>
      <c r="G224" s="6">
        <v>1235012</v>
      </c>
      <c r="H224" s="15">
        <v>42029334</v>
      </c>
      <c r="I224" s="14">
        <v>45401628</v>
      </c>
      <c r="J224" s="6">
        <v>26946428</v>
      </c>
      <c r="K224" s="15">
        <v>18455200</v>
      </c>
      <c r="L224" s="8">
        <v>130562132</v>
      </c>
    </row>
    <row r="225" spans="1:12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15" t="s">
        <v>204</v>
      </c>
      <c r="I225" s="14" t="s">
        <v>204</v>
      </c>
      <c r="J225" s="6" t="s">
        <v>204</v>
      </c>
      <c r="K225" s="15" t="s">
        <v>204</v>
      </c>
      <c r="L225" s="8" t="s">
        <v>204</v>
      </c>
    </row>
    <row r="226" spans="1:12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15" t="s">
        <v>204</v>
      </c>
      <c r="I226" s="14" t="s">
        <v>204</v>
      </c>
      <c r="J226" s="6" t="s">
        <v>204</v>
      </c>
      <c r="K226" s="15" t="s">
        <v>204</v>
      </c>
      <c r="L226" s="8" t="s">
        <v>204</v>
      </c>
    </row>
    <row r="227" spans="1:12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15" t="s">
        <v>204</v>
      </c>
      <c r="I227" s="14" t="s">
        <v>204</v>
      </c>
      <c r="J227" s="6" t="s">
        <v>204</v>
      </c>
      <c r="K227" s="15" t="s">
        <v>204</v>
      </c>
      <c r="L227" s="8" t="s">
        <v>204</v>
      </c>
    </row>
    <row r="228" spans="1:12" x14ac:dyDescent="0.25">
      <c r="A228" s="22" t="s">
        <v>157</v>
      </c>
      <c r="B228" s="12">
        <f t="shared" ref="B228:H228" si="33">SUM(B224:B227)</f>
        <v>37699708</v>
      </c>
      <c r="C228" s="5">
        <f t="shared" si="33"/>
        <v>0</v>
      </c>
      <c r="D228" s="5">
        <f t="shared" si="33"/>
        <v>2721828</v>
      </c>
      <c r="E228" s="5">
        <f t="shared" si="33"/>
        <v>372786</v>
      </c>
      <c r="F228" s="5">
        <f t="shared" si="33"/>
        <v>0</v>
      </c>
      <c r="G228" s="5">
        <f t="shared" si="33"/>
        <v>1235012</v>
      </c>
      <c r="H228" s="13">
        <f t="shared" si="33"/>
        <v>42029334</v>
      </c>
      <c r="I228" s="12">
        <f>SUM(I224:I227)</f>
        <v>45401628</v>
      </c>
      <c r="J228" s="5">
        <f>SUM(J224:J227)</f>
        <v>26946428</v>
      </c>
      <c r="K228" s="13">
        <f>SUM(K224:K227)</f>
        <v>18455200</v>
      </c>
      <c r="L228" s="7">
        <f>SUM(L224:L227)</f>
        <v>130562132</v>
      </c>
    </row>
    <row r="229" spans="1:12" x14ac:dyDescent="0.25">
      <c r="A229" s="24"/>
      <c r="B229" s="32"/>
      <c r="C229" s="33"/>
      <c r="D229" s="33"/>
      <c r="E229" s="33"/>
      <c r="F229" s="33"/>
      <c r="G229" s="33"/>
      <c r="H229" s="34"/>
      <c r="I229" s="32"/>
      <c r="J229" s="33"/>
      <c r="K229" s="34"/>
      <c r="L229" s="35"/>
    </row>
    <row r="230" spans="1:12" x14ac:dyDescent="0.25">
      <c r="A230" s="22" t="s">
        <v>190</v>
      </c>
      <c r="B230" s="32"/>
      <c r="C230" s="33"/>
      <c r="D230" s="33"/>
      <c r="E230" s="33"/>
      <c r="F230" s="33"/>
      <c r="G230" s="33"/>
      <c r="H230" s="34"/>
      <c r="I230" s="32"/>
      <c r="J230" s="33"/>
      <c r="K230" s="34"/>
      <c r="L230" s="35"/>
    </row>
    <row r="231" spans="1:12" x14ac:dyDescent="0.25">
      <c r="A231" s="25" t="s">
        <v>198</v>
      </c>
      <c r="B231" s="14">
        <v>0</v>
      </c>
      <c r="C231" s="6">
        <v>0</v>
      </c>
      <c r="D231" s="6">
        <v>0</v>
      </c>
      <c r="E231" s="6">
        <v>10985.3</v>
      </c>
      <c r="F231" s="6">
        <v>837811.28</v>
      </c>
      <c r="G231" s="6">
        <v>1447.86</v>
      </c>
      <c r="H231" s="15">
        <v>850244.44</v>
      </c>
      <c r="I231" s="14">
        <v>520106.25</v>
      </c>
      <c r="J231" s="6">
        <v>223299.45</v>
      </c>
      <c r="K231" s="15">
        <v>296806.8</v>
      </c>
      <c r="L231" s="8">
        <v>0</v>
      </c>
    </row>
    <row r="232" spans="1:12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15" t="s">
        <v>204</v>
      </c>
      <c r="I232" s="14" t="s">
        <v>204</v>
      </c>
      <c r="J232" s="6" t="s">
        <v>204</v>
      </c>
      <c r="K232" s="15" t="s">
        <v>204</v>
      </c>
      <c r="L232" s="8" t="s">
        <v>204</v>
      </c>
    </row>
    <row r="233" spans="1:12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15" t="s">
        <v>204</v>
      </c>
      <c r="I233" s="14" t="s">
        <v>204</v>
      </c>
      <c r="J233" s="6" t="s">
        <v>204</v>
      </c>
      <c r="K233" s="15" t="s">
        <v>204</v>
      </c>
      <c r="L233" s="8" t="s">
        <v>204</v>
      </c>
    </row>
    <row r="234" spans="1:12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15" t="s">
        <v>204</v>
      </c>
      <c r="I234" s="14" t="s">
        <v>204</v>
      </c>
      <c r="J234" s="6" t="s">
        <v>204</v>
      </c>
      <c r="K234" s="15" t="s">
        <v>204</v>
      </c>
      <c r="L234" s="8" t="s">
        <v>204</v>
      </c>
    </row>
    <row r="235" spans="1:12" x14ac:dyDescent="0.25">
      <c r="A235" s="22" t="s">
        <v>157</v>
      </c>
      <c r="B235" s="12">
        <f t="shared" ref="B235:H235" si="34">SUM(B231:B234)</f>
        <v>0</v>
      </c>
      <c r="C235" s="5">
        <f t="shared" si="34"/>
        <v>0</v>
      </c>
      <c r="D235" s="5">
        <f t="shared" si="34"/>
        <v>0</v>
      </c>
      <c r="E235" s="5">
        <f t="shared" si="34"/>
        <v>10985.3</v>
      </c>
      <c r="F235" s="5">
        <f t="shared" si="34"/>
        <v>837811.28</v>
      </c>
      <c r="G235" s="5">
        <f t="shared" si="34"/>
        <v>1447.86</v>
      </c>
      <c r="H235" s="13">
        <f t="shared" si="34"/>
        <v>850244.44</v>
      </c>
      <c r="I235" s="12">
        <f>SUM(I231:I234)</f>
        <v>520106.25</v>
      </c>
      <c r="J235" s="5">
        <f>SUM(J231:J234)</f>
        <v>223299.45</v>
      </c>
      <c r="K235" s="13">
        <f>SUM(K231:K234)</f>
        <v>296806.8</v>
      </c>
      <c r="L235" s="7">
        <f>SUM(L231:L234)</f>
        <v>0</v>
      </c>
    </row>
    <row r="236" spans="1:12" x14ac:dyDescent="0.25">
      <c r="A236" s="24"/>
      <c r="B236" s="32"/>
      <c r="C236" s="33"/>
      <c r="D236" s="33"/>
      <c r="E236" s="33"/>
      <c r="F236" s="33"/>
      <c r="G236" s="33"/>
      <c r="H236" s="34"/>
      <c r="I236" s="32"/>
      <c r="J236" s="33"/>
      <c r="K236" s="34"/>
      <c r="L236" s="35"/>
    </row>
    <row r="237" spans="1:12" x14ac:dyDescent="0.25">
      <c r="A237" s="22" t="s">
        <v>191</v>
      </c>
      <c r="B237" s="32"/>
      <c r="C237" s="33"/>
      <c r="D237" s="33"/>
      <c r="E237" s="33"/>
      <c r="F237" s="33"/>
      <c r="G237" s="33"/>
      <c r="H237" s="34"/>
      <c r="I237" s="32"/>
      <c r="J237" s="33"/>
      <c r="K237" s="34"/>
      <c r="L237" s="35"/>
    </row>
    <row r="238" spans="1:12" x14ac:dyDescent="0.25">
      <c r="A238" s="25" t="s">
        <v>198</v>
      </c>
      <c r="B238" s="14">
        <v>-597068</v>
      </c>
      <c r="C238" s="6">
        <v>0</v>
      </c>
      <c r="D238" s="6">
        <v>990497</v>
      </c>
      <c r="E238" s="6">
        <v>423518</v>
      </c>
      <c r="F238" s="6">
        <v>0</v>
      </c>
      <c r="G238" s="6">
        <v>-486997</v>
      </c>
      <c r="H238" s="15">
        <v>329950</v>
      </c>
      <c r="I238" s="14">
        <v>14409472</v>
      </c>
      <c r="J238" s="6">
        <v>7469350</v>
      </c>
      <c r="K238" s="15">
        <v>6940122</v>
      </c>
      <c r="L238" s="8">
        <v>19143660</v>
      </c>
    </row>
    <row r="239" spans="1:12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15" t="s">
        <v>204</v>
      </c>
      <c r="I239" s="14" t="s">
        <v>204</v>
      </c>
      <c r="J239" s="6" t="s">
        <v>204</v>
      </c>
      <c r="K239" s="15" t="s">
        <v>204</v>
      </c>
      <c r="L239" s="8" t="s">
        <v>204</v>
      </c>
    </row>
    <row r="240" spans="1:12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15" t="s">
        <v>204</v>
      </c>
      <c r="I240" s="14" t="s">
        <v>204</v>
      </c>
      <c r="J240" s="6" t="s">
        <v>204</v>
      </c>
      <c r="K240" s="15" t="s">
        <v>204</v>
      </c>
      <c r="L240" s="8" t="s">
        <v>204</v>
      </c>
    </row>
    <row r="241" spans="1:12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15" t="s">
        <v>204</v>
      </c>
      <c r="I241" s="14" t="s">
        <v>204</v>
      </c>
      <c r="J241" s="6" t="s">
        <v>204</v>
      </c>
      <c r="K241" s="15" t="s">
        <v>204</v>
      </c>
      <c r="L241" s="8" t="s">
        <v>204</v>
      </c>
    </row>
    <row r="242" spans="1:12" x14ac:dyDescent="0.25">
      <c r="A242" s="22" t="s">
        <v>157</v>
      </c>
      <c r="B242" s="12">
        <f t="shared" ref="B242:H242" si="35">SUM(B238:B241)</f>
        <v>-597068</v>
      </c>
      <c r="C242" s="5">
        <f t="shared" si="35"/>
        <v>0</v>
      </c>
      <c r="D242" s="5">
        <f t="shared" si="35"/>
        <v>990497</v>
      </c>
      <c r="E242" s="5">
        <f t="shared" si="35"/>
        <v>423518</v>
      </c>
      <c r="F242" s="5">
        <f t="shared" si="35"/>
        <v>0</v>
      </c>
      <c r="G242" s="5">
        <f t="shared" si="35"/>
        <v>-486997</v>
      </c>
      <c r="H242" s="13">
        <f t="shared" si="35"/>
        <v>329950</v>
      </c>
      <c r="I242" s="12">
        <f>SUM(I238:I241)</f>
        <v>14409472</v>
      </c>
      <c r="J242" s="5">
        <f>SUM(J238:J241)</f>
        <v>7469350</v>
      </c>
      <c r="K242" s="13">
        <f>SUM(K238:K241)</f>
        <v>6940122</v>
      </c>
      <c r="L242" s="7">
        <f>SUM(L238:L241)</f>
        <v>19143660</v>
      </c>
    </row>
    <row r="243" spans="1:12" x14ac:dyDescent="0.25">
      <c r="A243" s="24"/>
      <c r="B243" s="32"/>
      <c r="C243" s="33"/>
      <c r="D243" s="33"/>
      <c r="E243" s="33"/>
      <c r="F243" s="33"/>
      <c r="G243" s="33"/>
      <c r="H243" s="34"/>
      <c r="I243" s="32"/>
      <c r="J243" s="33"/>
      <c r="K243" s="34"/>
      <c r="L243" s="35"/>
    </row>
    <row r="244" spans="1:12" x14ac:dyDescent="0.25">
      <c r="A244" s="22" t="s">
        <v>192</v>
      </c>
      <c r="B244" s="32"/>
      <c r="C244" s="33"/>
      <c r="D244" s="33"/>
      <c r="E244" s="33"/>
      <c r="F244" s="33"/>
      <c r="G244" s="33"/>
      <c r="H244" s="34"/>
      <c r="I244" s="32"/>
      <c r="J244" s="33"/>
      <c r="K244" s="34"/>
      <c r="L244" s="35"/>
    </row>
    <row r="245" spans="1:12" x14ac:dyDescent="0.25">
      <c r="A245" s="25" t="s">
        <v>198</v>
      </c>
      <c r="B245" s="14">
        <v>3088204</v>
      </c>
      <c r="C245" s="6">
        <v>0</v>
      </c>
      <c r="D245" s="6">
        <v>221943</v>
      </c>
      <c r="E245" s="6">
        <v>64342</v>
      </c>
      <c r="F245" s="6">
        <v>0</v>
      </c>
      <c r="G245" s="6">
        <v>1574442</v>
      </c>
      <c r="H245" s="15">
        <v>4948931</v>
      </c>
      <c r="I245" s="14">
        <v>7094053</v>
      </c>
      <c r="J245" s="6">
        <v>3759934</v>
      </c>
      <c r="K245" s="15">
        <v>3334119</v>
      </c>
      <c r="L245" s="8">
        <v>17591829</v>
      </c>
    </row>
    <row r="246" spans="1:12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15" t="s">
        <v>204</v>
      </c>
      <c r="I246" s="14" t="s">
        <v>204</v>
      </c>
      <c r="J246" s="6" t="s">
        <v>204</v>
      </c>
      <c r="K246" s="15" t="s">
        <v>204</v>
      </c>
      <c r="L246" s="8" t="s">
        <v>204</v>
      </c>
    </row>
    <row r="247" spans="1:12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15" t="s">
        <v>204</v>
      </c>
      <c r="I247" s="14" t="s">
        <v>204</v>
      </c>
      <c r="J247" s="6" t="s">
        <v>204</v>
      </c>
      <c r="K247" s="15" t="s">
        <v>204</v>
      </c>
      <c r="L247" s="8" t="s">
        <v>204</v>
      </c>
    </row>
    <row r="248" spans="1:12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15" t="s">
        <v>204</v>
      </c>
      <c r="I248" s="14" t="s">
        <v>204</v>
      </c>
      <c r="J248" s="6" t="s">
        <v>204</v>
      </c>
      <c r="K248" s="15" t="s">
        <v>204</v>
      </c>
      <c r="L248" s="8" t="s">
        <v>204</v>
      </c>
    </row>
    <row r="249" spans="1:12" x14ac:dyDescent="0.25">
      <c r="A249" s="22" t="s">
        <v>157</v>
      </c>
      <c r="B249" s="12">
        <f t="shared" ref="B249:H249" si="36">SUM(B245:B248)</f>
        <v>3088204</v>
      </c>
      <c r="C249" s="5">
        <f t="shared" si="36"/>
        <v>0</v>
      </c>
      <c r="D249" s="5">
        <f t="shared" si="36"/>
        <v>221943</v>
      </c>
      <c r="E249" s="5">
        <f t="shared" si="36"/>
        <v>64342</v>
      </c>
      <c r="F249" s="5">
        <f t="shared" si="36"/>
        <v>0</v>
      </c>
      <c r="G249" s="5">
        <f t="shared" si="36"/>
        <v>1574442</v>
      </c>
      <c r="H249" s="13">
        <f t="shared" si="36"/>
        <v>4948931</v>
      </c>
      <c r="I249" s="12">
        <f>SUM(I245:I248)</f>
        <v>7094053</v>
      </c>
      <c r="J249" s="5">
        <f>SUM(J245:J248)</f>
        <v>3759934</v>
      </c>
      <c r="K249" s="13">
        <f>SUM(K245:K248)</f>
        <v>3334119</v>
      </c>
      <c r="L249" s="7">
        <f>SUM(L245:L248)</f>
        <v>17591829</v>
      </c>
    </row>
    <row r="250" spans="1:12" x14ac:dyDescent="0.25">
      <c r="A250" s="24"/>
      <c r="B250" s="32"/>
      <c r="C250" s="33"/>
      <c r="D250" s="33"/>
      <c r="E250" s="33"/>
      <c r="F250" s="33"/>
      <c r="G250" s="33"/>
      <c r="H250" s="34"/>
      <c r="I250" s="32"/>
      <c r="J250" s="33"/>
      <c r="K250" s="34"/>
      <c r="L250" s="35"/>
    </row>
    <row r="251" spans="1:12" x14ac:dyDescent="0.25">
      <c r="A251" s="22" t="s">
        <v>193</v>
      </c>
      <c r="B251" s="32"/>
      <c r="C251" s="33"/>
      <c r="D251" s="33"/>
      <c r="E251" s="33"/>
      <c r="F251" s="33"/>
      <c r="G251" s="33"/>
      <c r="H251" s="34"/>
      <c r="I251" s="32"/>
      <c r="J251" s="33"/>
      <c r="K251" s="34"/>
      <c r="L251" s="35"/>
    </row>
    <row r="252" spans="1:12" x14ac:dyDescent="0.25">
      <c r="A252" s="25" t="s">
        <v>198</v>
      </c>
      <c r="B252" s="14">
        <v>-13172</v>
      </c>
      <c r="C252" s="6">
        <v>0</v>
      </c>
      <c r="D252" s="6">
        <v>1944686</v>
      </c>
      <c r="E252" s="6">
        <v>1213771</v>
      </c>
      <c r="F252" s="6">
        <v>11338</v>
      </c>
      <c r="G252" s="6">
        <v>-1732832</v>
      </c>
      <c r="H252" s="15">
        <v>1423791</v>
      </c>
      <c r="I252" s="14">
        <v>32179752</v>
      </c>
      <c r="J252" s="6">
        <v>18040998</v>
      </c>
      <c r="K252" s="15">
        <v>14138754</v>
      </c>
      <c r="L252" s="8">
        <v>91556642</v>
      </c>
    </row>
    <row r="253" spans="1:12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15" t="s">
        <v>204</v>
      </c>
      <c r="I253" s="14" t="s">
        <v>204</v>
      </c>
      <c r="J253" s="6" t="s">
        <v>204</v>
      </c>
      <c r="K253" s="15" t="s">
        <v>204</v>
      </c>
      <c r="L253" s="8" t="s">
        <v>204</v>
      </c>
    </row>
    <row r="254" spans="1:12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15" t="s">
        <v>204</v>
      </c>
      <c r="I254" s="14" t="s">
        <v>204</v>
      </c>
      <c r="J254" s="6" t="s">
        <v>204</v>
      </c>
      <c r="K254" s="15" t="s">
        <v>204</v>
      </c>
      <c r="L254" s="8" t="s">
        <v>204</v>
      </c>
    </row>
    <row r="255" spans="1:12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15" t="s">
        <v>204</v>
      </c>
      <c r="I255" s="14" t="s">
        <v>204</v>
      </c>
      <c r="J255" s="6" t="s">
        <v>204</v>
      </c>
      <c r="K255" s="15" t="s">
        <v>204</v>
      </c>
      <c r="L255" s="8" t="s">
        <v>204</v>
      </c>
    </row>
    <row r="256" spans="1:12" x14ac:dyDescent="0.25">
      <c r="A256" s="22" t="s">
        <v>157</v>
      </c>
      <c r="B256" s="12">
        <f t="shared" ref="B256:H256" si="37">SUM(B252:B255)</f>
        <v>-13172</v>
      </c>
      <c r="C256" s="5">
        <f t="shared" si="37"/>
        <v>0</v>
      </c>
      <c r="D256" s="5">
        <f t="shared" si="37"/>
        <v>1944686</v>
      </c>
      <c r="E256" s="5">
        <f t="shared" si="37"/>
        <v>1213771</v>
      </c>
      <c r="F256" s="5">
        <f t="shared" si="37"/>
        <v>11338</v>
      </c>
      <c r="G256" s="5">
        <f t="shared" si="37"/>
        <v>-1732832</v>
      </c>
      <c r="H256" s="13">
        <f t="shared" si="37"/>
        <v>1423791</v>
      </c>
      <c r="I256" s="12">
        <f>SUM(I252:I255)</f>
        <v>32179752</v>
      </c>
      <c r="J256" s="5">
        <f>SUM(J252:J255)</f>
        <v>18040998</v>
      </c>
      <c r="K256" s="13">
        <f>SUM(K252:K255)</f>
        <v>14138754</v>
      </c>
      <c r="L256" s="7">
        <f>SUM(L252:L255)</f>
        <v>91556642</v>
      </c>
    </row>
    <row r="257" spans="1:12" x14ac:dyDescent="0.25">
      <c r="A257" s="24"/>
      <c r="B257" s="32"/>
      <c r="C257" s="33"/>
      <c r="D257" s="33"/>
      <c r="E257" s="33"/>
      <c r="F257" s="33"/>
      <c r="G257" s="33"/>
      <c r="H257" s="34"/>
      <c r="I257" s="32"/>
      <c r="J257" s="33"/>
      <c r="K257" s="34"/>
      <c r="L257" s="35"/>
    </row>
    <row r="258" spans="1:12" x14ac:dyDescent="0.25">
      <c r="A258" s="22" t="s">
        <v>194</v>
      </c>
      <c r="B258" s="32"/>
      <c r="C258" s="33"/>
      <c r="D258" s="33"/>
      <c r="E258" s="33"/>
      <c r="F258" s="33"/>
      <c r="G258" s="33"/>
      <c r="H258" s="34"/>
      <c r="I258" s="32"/>
      <c r="J258" s="33"/>
      <c r="K258" s="34"/>
      <c r="L258" s="35"/>
    </row>
    <row r="259" spans="1:12" x14ac:dyDescent="0.25">
      <c r="A259" s="25" t="s">
        <v>198</v>
      </c>
      <c r="B259" s="14">
        <v>5347310</v>
      </c>
      <c r="C259" s="6">
        <v>0</v>
      </c>
      <c r="D259" s="6">
        <v>203180</v>
      </c>
      <c r="E259" s="6">
        <v>96151</v>
      </c>
      <c r="F259" s="6">
        <v>878350</v>
      </c>
      <c r="G259" s="6">
        <v>240637</v>
      </c>
      <c r="H259" s="15">
        <v>6765628</v>
      </c>
      <c r="I259" s="14">
        <v>3041606</v>
      </c>
      <c r="J259" s="6">
        <v>378110</v>
      </c>
      <c r="K259" s="15">
        <v>2663496</v>
      </c>
      <c r="L259" s="8">
        <v>19703800</v>
      </c>
    </row>
    <row r="260" spans="1:12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15" t="s">
        <v>204</v>
      </c>
      <c r="I260" s="14" t="s">
        <v>204</v>
      </c>
      <c r="J260" s="6" t="s">
        <v>204</v>
      </c>
      <c r="K260" s="15" t="s">
        <v>204</v>
      </c>
      <c r="L260" s="8" t="s">
        <v>204</v>
      </c>
    </row>
    <row r="261" spans="1:12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15" t="s">
        <v>204</v>
      </c>
      <c r="I261" s="14" t="s">
        <v>204</v>
      </c>
      <c r="J261" s="6" t="s">
        <v>204</v>
      </c>
      <c r="K261" s="15" t="s">
        <v>204</v>
      </c>
      <c r="L261" s="8" t="s">
        <v>204</v>
      </c>
    </row>
    <row r="262" spans="1:12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15" t="s">
        <v>204</v>
      </c>
      <c r="I262" s="14" t="s">
        <v>204</v>
      </c>
      <c r="J262" s="6" t="s">
        <v>204</v>
      </c>
      <c r="K262" s="15" t="s">
        <v>204</v>
      </c>
      <c r="L262" s="8" t="s">
        <v>204</v>
      </c>
    </row>
    <row r="263" spans="1:12" x14ac:dyDescent="0.25">
      <c r="A263" s="22" t="s">
        <v>157</v>
      </c>
      <c r="B263" s="12">
        <f t="shared" ref="B263:H263" si="38">SUM(B259:B262)</f>
        <v>5347310</v>
      </c>
      <c r="C263" s="5">
        <f t="shared" si="38"/>
        <v>0</v>
      </c>
      <c r="D263" s="5">
        <f t="shared" si="38"/>
        <v>203180</v>
      </c>
      <c r="E263" s="5">
        <f t="shared" si="38"/>
        <v>96151</v>
      </c>
      <c r="F263" s="5">
        <f t="shared" si="38"/>
        <v>878350</v>
      </c>
      <c r="G263" s="5">
        <f t="shared" si="38"/>
        <v>240637</v>
      </c>
      <c r="H263" s="13">
        <f t="shared" si="38"/>
        <v>6765628</v>
      </c>
      <c r="I263" s="12">
        <f>SUM(I259:I262)</f>
        <v>3041606</v>
      </c>
      <c r="J263" s="5">
        <f>SUM(J259:J262)</f>
        <v>378110</v>
      </c>
      <c r="K263" s="13">
        <f>SUM(K259:K262)</f>
        <v>2663496</v>
      </c>
      <c r="L263" s="7">
        <f>SUM(L259:L262)</f>
        <v>19703800</v>
      </c>
    </row>
    <row r="264" spans="1:12" x14ac:dyDescent="0.25">
      <c r="A264" s="24"/>
      <c r="B264" s="32"/>
      <c r="C264" s="33"/>
      <c r="D264" s="33"/>
      <c r="E264" s="33"/>
      <c r="F264" s="33"/>
      <c r="G264" s="33"/>
      <c r="H264" s="34"/>
      <c r="I264" s="32"/>
      <c r="J264" s="33"/>
      <c r="K264" s="34"/>
      <c r="L264" s="35"/>
    </row>
    <row r="265" spans="1:12" x14ac:dyDescent="0.25">
      <c r="A265" s="22" t="s">
        <v>195</v>
      </c>
      <c r="B265" s="32"/>
      <c r="C265" s="33"/>
      <c r="D265" s="33"/>
      <c r="E265" s="33"/>
      <c r="F265" s="33"/>
      <c r="G265" s="33"/>
      <c r="H265" s="34"/>
      <c r="I265" s="32"/>
      <c r="J265" s="33"/>
      <c r="K265" s="34"/>
      <c r="L265" s="35"/>
    </row>
    <row r="266" spans="1:12" x14ac:dyDescent="0.25">
      <c r="A266" s="25" t="s">
        <v>198</v>
      </c>
      <c r="B266" s="14">
        <v>4147171</v>
      </c>
      <c r="C266" s="6">
        <v>0</v>
      </c>
      <c r="D266" s="6">
        <v>203556</v>
      </c>
      <c r="E266" s="6">
        <v>193680</v>
      </c>
      <c r="F266" s="6">
        <v>0</v>
      </c>
      <c r="G266" s="6">
        <v>0</v>
      </c>
      <c r="H266" s="15">
        <v>4544407</v>
      </c>
      <c r="I266" s="14">
        <v>4274992</v>
      </c>
      <c r="J266" s="6">
        <v>2078950</v>
      </c>
      <c r="K266" s="15">
        <v>2196042</v>
      </c>
      <c r="L266" s="8">
        <v>10089006</v>
      </c>
    </row>
    <row r="267" spans="1:12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15" t="s">
        <v>204</v>
      </c>
      <c r="I267" s="14" t="s">
        <v>204</v>
      </c>
      <c r="J267" s="6" t="s">
        <v>204</v>
      </c>
      <c r="K267" s="15" t="s">
        <v>204</v>
      </c>
      <c r="L267" s="8" t="s">
        <v>204</v>
      </c>
    </row>
    <row r="268" spans="1:12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15" t="s">
        <v>204</v>
      </c>
      <c r="I268" s="14" t="s">
        <v>204</v>
      </c>
      <c r="J268" s="6" t="s">
        <v>204</v>
      </c>
      <c r="K268" s="15" t="s">
        <v>204</v>
      </c>
      <c r="L268" s="8" t="s">
        <v>204</v>
      </c>
    </row>
    <row r="269" spans="1:12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15" t="s">
        <v>204</v>
      </c>
      <c r="I269" s="14" t="s">
        <v>204</v>
      </c>
      <c r="J269" s="6" t="s">
        <v>204</v>
      </c>
      <c r="K269" s="15" t="s">
        <v>204</v>
      </c>
      <c r="L269" s="8" t="s">
        <v>204</v>
      </c>
    </row>
    <row r="270" spans="1:12" x14ac:dyDescent="0.25">
      <c r="A270" s="22" t="s">
        <v>157</v>
      </c>
      <c r="B270" s="12">
        <f t="shared" ref="B270:H270" si="39">SUM(B266:B269)</f>
        <v>4147171</v>
      </c>
      <c r="C270" s="5">
        <f t="shared" si="39"/>
        <v>0</v>
      </c>
      <c r="D270" s="5">
        <f t="shared" si="39"/>
        <v>203556</v>
      </c>
      <c r="E270" s="5">
        <f t="shared" si="39"/>
        <v>193680</v>
      </c>
      <c r="F270" s="5">
        <f t="shared" si="39"/>
        <v>0</v>
      </c>
      <c r="G270" s="5">
        <f t="shared" si="39"/>
        <v>0</v>
      </c>
      <c r="H270" s="13">
        <f t="shared" si="39"/>
        <v>4544407</v>
      </c>
      <c r="I270" s="12">
        <f>SUM(I266:I269)</f>
        <v>4274992</v>
      </c>
      <c r="J270" s="5">
        <f>SUM(J266:J269)</f>
        <v>2078950</v>
      </c>
      <c r="K270" s="13">
        <f>SUM(K266:K269)</f>
        <v>2196042</v>
      </c>
      <c r="L270" s="7">
        <f>SUM(L266:L269)</f>
        <v>10089006</v>
      </c>
    </row>
    <row r="271" spans="1:12" x14ac:dyDescent="0.25">
      <c r="A271" s="24"/>
      <c r="B271" s="32"/>
      <c r="C271" s="33"/>
      <c r="D271" s="33"/>
      <c r="E271" s="33"/>
      <c r="F271" s="33"/>
      <c r="G271" s="33"/>
      <c r="H271" s="34"/>
      <c r="I271" s="32"/>
      <c r="J271" s="33"/>
      <c r="K271" s="34"/>
      <c r="L271" s="35"/>
    </row>
    <row r="272" spans="1:12" x14ac:dyDescent="0.25">
      <c r="A272" s="22" t="s">
        <v>196</v>
      </c>
      <c r="B272" s="32"/>
      <c r="C272" s="33"/>
      <c r="D272" s="33"/>
      <c r="E272" s="33"/>
      <c r="F272" s="33"/>
      <c r="G272" s="33"/>
      <c r="H272" s="34"/>
      <c r="I272" s="32"/>
      <c r="J272" s="33"/>
      <c r="K272" s="34"/>
      <c r="L272" s="35"/>
    </row>
    <row r="273" spans="1:12" x14ac:dyDescent="0.25">
      <c r="A273" s="25" t="s">
        <v>198</v>
      </c>
      <c r="B273" s="14">
        <v>4930718</v>
      </c>
      <c r="C273" s="6">
        <v>43027947</v>
      </c>
      <c r="D273" s="6">
        <v>1549024</v>
      </c>
      <c r="E273" s="6">
        <v>176811</v>
      </c>
      <c r="F273" s="6">
        <v>0</v>
      </c>
      <c r="G273" s="6">
        <v>142800</v>
      </c>
      <c r="H273" s="15">
        <v>49827300</v>
      </c>
      <c r="I273" s="14">
        <v>15429149</v>
      </c>
      <c r="J273" s="6">
        <v>13832145</v>
      </c>
      <c r="K273" s="15">
        <v>1597004</v>
      </c>
      <c r="L273" s="8">
        <v>60408274</v>
      </c>
    </row>
    <row r="274" spans="1:12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15" t="s">
        <v>204</v>
      </c>
      <c r="I274" s="14" t="s">
        <v>204</v>
      </c>
      <c r="J274" s="6" t="s">
        <v>204</v>
      </c>
      <c r="K274" s="15" t="s">
        <v>204</v>
      </c>
      <c r="L274" s="8" t="s">
        <v>204</v>
      </c>
    </row>
    <row r="275" spans="1:12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15" t="s">
        <v>204</v>
      </c>
      <c r="I275" s="14" t="s">
        <v>204</v>
      </c>
      <c r="J275" s="6" t="s">
        <v>204</v>
      </c>
      <c r="K275" s="15" t="s">
        <v>204</v>
      </c>
      <c r="L275" s="8" t="s">
        <v>204</v>
      </c>
    </row>
    <row r="276" spans="1:12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15" t="s">
        <v>204</v>
      </c>
      <c r="I276" s="14" t="s">
        <v>204</v>
      </c>
      <c r="J276" s="6" t="s">
        <v>204</v>
      </c>
      <c r="K276" s="15" t="s">
        <v>204</v>
      </c>
      <c r="L276" s="8" t="s">
        <v>204</v>
      </c>
    </row>
    <row r="277" spans="1:12" ht="15.75" thickBot="1" x14ac:dyDescent="0.3">
      <c r="A277" s="26" t="s">
        <v>157</v>
      </c>
      <c r="B277" s="16">
        <f t="shared" ref="B277:H277" si="40">SUM(B273:B276)</f>
        <v>4930718</v>
      </c>
      <c r="C277" s="21">
        <f t="shared" si="40"/>
        <v>43027947</v>
      </c>
      <c r="D277" s="21">
        <f t="shared" si="40"/>
        <v>1549024</v>
      </c>
      <c r="E277" s="21">
        <f t="shared" si="40"/>
        <v>176811</v>
      </c>
      <c r="F277" s="21">
        <f t="shared" si="40"/>
        <v>0</v>
      </c>
      <c r="G277" s="21">
        <f t="shared" si="40"/>
        <v>142800</v>
      </c>
      <c r="H277" s="17">
        <f t="shared" si="40"/>
        <v>49827300</v>
      </c>
      <c r="I277" s="16">
        <f>SUM(I273:I276)</f>
        <v>15429149</v>
      </c>
      <c r="J277" s="21">
        <f>SUM(J273:J276)</f>
        <v>13832145</v>
      </c>
      <c r="K277" s="17">
        <f>SUM(K273:K276)</f>
        <v>1597004</v>
      </c>
      <c r="L277" s="9">
        <f>SUM(L273:L276)</f>
        <v>60408274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B13:H13"/>
    <mergeCell ref="I13:K13"/>
    <mergeCell ref="A13:A14"/>
    <mergeCell ref="L13:L14"/>
  </mergeCells>
  <phoneticPr fontId="16" type="noConversion"/>
  <conditionalFormatting sqref="B1:L1048576">
    <cfRule type="cellIs" dxfId="7" priority="1" operator="equal">
      <formula>"Delinquent"</formula>
    </cfRule>
    <cfRule type="cellIs" dxfId="6" priority="2" operator="lessThan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R277"/>
  <sheetViews>
    <sheetView showGridLines="0" workbookViewId="0"/>
  </sheetViews>
  <sheetFormatPr defaultRowHeight="15" x14ac:dyDescent="0.25"/>
  <cols>
    <col min="1" max="1" width="40.5703125" style="1" bestFit="1" customWidth="1"/>
    <col min="2" max="8" width="19.140625" style="44" customWidth="1"/>
    <col min="9" max="9" width="20.28515625" style="44" bestFit="1" customWidth="1"/>
    <col min="10" max="11" width="19.140625" style="44" customWidth="1"/>
    <col min="12" max="12" width="20.28515625" style="44" bestFit="1" customWidth="1"/>
    <col min="13" max="17" width="19.140625" style="44" customWidth="1"/>
    <col min="18" max="18" width="20.28515625" style="44" bestFit="1" customWidth="1"/>
    <col min="19" max="16384" width="9.140625" style="1"/>
  </cols>
  <sheetData>
    <row r="6" spans="1:18" ht="18" x14ac:dyDescent="0.25">
      <c r="A6" s="2" t="str">
        <f>Contents!A7</f>
        <v>Nevada Healthcare Quarterly Reports</v>
      </c>
    </row>
    <row r="7" spans="1:18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</row>
    <row r="8" spans="1:18" ht="18.75" x14ac:dyDescent="0.3">
      <c r="A8" s="42" t="s">
        <v>150</v>
      </c>
      <c r="B8" s="47"/>
      <c r="C8" s="45"/>
      <c r="D8" s="45"/>
      <c r="E8" s="45"/>
      <c r="F8" s="45"/>
      <c r="G8" s="45"/>
    </row>
    <row r="9" spans="1:18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</row>
    <row r="10" spans="1:18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</row>
    <row r="11" spans="1:18" x14ac:dyDescent="0.25">
      <c r="A11" s="3"/>
      <c r="B11" s="45"/>
      <c r="C11" s="45"/>
      <c r="D11" s="45"/>
      <c r="E11" s="45"/>
      <c r="F11" s="45"/>
      <c r="G11" s="45"/>
    </row>
    <row r="12" spans="1:18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</row>
    <row r="13" spans="1:18" s="48" customFormat="1" ht="45.75" customHeight="1" x14ac:dyDescent="0.25">
      <c r="A13" s="55" t="s">
        <v>19</v>
      </c>
      <c r="B13" s="52" t="s">
        <v>108</v>
      </c>
      <c r="C13" s="53"/>
      <c r="D13" s="53"/>
      <c r="E13" s="54"/>
      <c r="F13" s="63" t="s">
        <v>109</v>
      </c>
      <c r="G13" s="64"/>
      <c r="H13" s="57"/>
      <c r="I13" s="63" t="s">
        <v>110</v>
      </c>
      <c r="J13" s="64"/>
      <c r="K13" s="57"/>
      <c r="L13" s="63" t="s">
        <v>111</v>
      </c>
      <c r="M13" s="64"/>
      <c r="N13" s="57"/>
      <c r="O13" s="63" t="s">
        <v>112</v>
      </c>
      <c r="P13" s="64"/>
      <c r="Q13" s="57"/>
      <c r="R13" s="50" t="s">
        <v>127</v>
      </c>
    </row>
    <row r="14" spans="1:18" s="48" customFormat="1" ht="46.5" customHeight="1" thickBot="1" x14ac:dyDescent="0.3">
      <c r="A14" s="65"/>
      <c r="B14" s="10" t="s">
        <v>113</v>
      </c>
      <c r="C14" s="4" t="s">
        <v>114</v>
      </c>
      <c r="D14" s="4" t="s">
        <v>91</v>
      </c>
      <c r="E14" s="11" t="s">
        <v>35</v>
      </c>
      <c r="F14" s="10" t="s">
        <v>115</v>
      </c>
      <c r="G14" s="4" t="s">
        <v>116</v>
      </c>
      <c r="H14" s="11" t="s">
        <v>117</v>
      </c>
      <c r="I14" s="10" t="s">
        <v>118</v>
      </c>
      <c r="J14" s="4" t="s">
        <v>119</v>
      </c>
      <c r="K14" s="11" t="s">
        <v>120</v>
      </c>
      <c r="L14" s="10" t="s">
        <v>121</v>
      </c>
      <c r="M14" s="4" t="s">
        <v>122</v>
      </c>
      <c r="N14" s="11" t="s">
        <v>123</v>
      </c>
      <c r="O14" s="10" t="s">
        <v>124</v>
      </c>
      <c r="P14" s="4" t="s">
        <v>125</v>
      </c>
      <c r="Q14" s="11" t="s">
        <v>126</v>
      </c>
      <c r="R14" s="66"/>
    </row>
    <row r="15" spans="1:18" x14ac:dyDescent="0.25">
      <c r="A15" s="22" t="s">
        <v>158</v>
      </c>
      <c r="B15" s="12">
        <f>SUM(B16:B18)</f>
        <v>317837062.71999997</v>
      </c>
      <c r="C15" s="5">
        <f t="shared" ref="C15:R15" si="0">SUM(C16:C18)</f>
        <v>323627153.33000004</v>
      </c>
      <c r="D15" s="5">
        <f t="shared" si="0"/>
        <v>5943926</v>
      </c>
      <c r="E15" s="13">
        <f t="shared" si="0"/>
        <v>647408142.04999995</v>
      </c>
      <c r="F15" s="12">
        <f t="shared" si="0"/>
        <v>114623965.92</v>
      </c>
      <c r="G15" s="5">
        <f t="shared" si="0"/>
        <v>79850603.489999995</v>
      </c>
      <c r="H15" s="13">
        <f t="shared" si="0"/>
        <v>34773362.43</v>
      </c>
      <c r="I15" s="12">
        <f t="shared" si="0"/>
        <v>3434909569.3099995</v>
      </c>
      <c r="J15" s="5">
        <f t="shared" si="0"/>
        <v>1478919100.8499999</v>
      </c>
      <c r="K15" s="13">
        <f t="shared" si="0"/>
        <v>1955990468.3399999</v>
      </c>
      <c r="L15" s="12">
        <f t="shared" si="0"/>
        <v>3304860997.8000002</v>
      </c>
      <c r="M15" s="5">
        <f t="shared" si="0"/>
        <v>2319533847.4400001</v>
      </c>
      <c r="N15" s="13">
        <f t="shared" si="0"/>
        <v>985327150.38999999</v>
      </c>
      <c r="O15" s="12">
        <f t="shared" si="0"/>
        <v>417974134.38</v>
      </c>
      <c r="P15" s="5">
        <f t="shared" si="0"/>
        <v>245282358.68000001</v>
      </c>
      <c r="Q15" s="13">
        <f t="shared" si="0"/>
        <v>172691775.69999999</v>
      </c>
      <c r="R15" s="7">
        <f t="shared" si="0"/>
        <v>3795855156.1900001</v>
      </c>
    </row>
    <row r="16" spans="1:18" x14ac:dyDescent="0.25">
      <c r="A16" s="23" t="s">
        <v>146</v>
      </c>
      <c r="B16" s="12">
        <f>B25+B32+B39+B46+B53+B60+B67+B74+B81+B88+B95+B102+B109+B116+B123+B130+B137</f>
        <v>221785241.45999998</v>
      </c>
      <c r="C16" s="5">
        <f t="shared" ref="C16:R16" si="1">C25+C32+C39+C46+C53+C60+C67+C74+C81+C88+C95+C102+C109+C116+C123+C130+C137</f>
        <v>236101252.41000003</v>
      </c>
      <c r="D16" s="5">
        <f t="shared" si="1"/>
        <v>5943926</v>
      </c>
      <c r="E16" s="13">
        <f t="shared" si="1"/>
        <v>463830419.87</v>
      </c>
      <c r="F16" s="12">
        <f t="shared" si="1"/>
        <v>70956257.629999995</v>
      </c>
      <c r="G16" s="5">
        <f t="shared" si="1"/>
        <v>55592858.709999993</v>
      </c>
      <c r="H16" s="13">
        <f t="shared" si="1"/>
        <v>15363398.92</v>
      </c>
      <c r="I16" s="12">
        <f t="shared" si="1"/>
        <v>1844122852.9499998</v>
      </c>
      <c r="J16" s="5">
        <f t="shared" si="1"/>
        <v>758525728.83999991</v>
      </c>
      <c r="K16" s="13">
        <f t="shared" si="1"/>
        <v>1085597123.98</v>
      </c>
      <c r="L16" s="12">
        <f t="shared" si="1"/>
        <v>2367759095.52</v>
      </c>
      <c r="M16" s="5">
        <f t="shared" si="1"/>
        <v>1651618989.6100001</v>
      </c>
      <c r="N16" s="13">
        <f t="shared" si="1"/>
        <v>716140105.93999994</v>
      </c>
      <c r="O16" s="12">
        <f t="shared" si="1"/>
        <v>325988931.31</v>
      </c>
      <c r="P16" s="5">
        <f t="shared" si="1"/>
        <v>225789562.68000001</v>
      </c>
      <c r="Q16" s="13">
        <f t="shared" si="1"/>
        <v>100199368.63000001</v>
      </c>
      <c r="R16" s="7">
        <f t="shared" si="1"/>
        <v>2381130417.4200001</v>
      </c>
    </row>
    <row r="17" spans="1:18" x14ac:dyDescent="0.25">
      <c r="A17" s="23" t="s">
        <v>147</v>
      </c>
      <c r="B17" s="12">
        <f>B144+B151+B158+B165+B172+B179</f>
        <v>85445582.689999998</v>
      </c>
      <c r="C17" s="5">
        <f t="shared" ref="C17:R17" si="2">C144+C151+C158+C165+C172+C179</f>
        <v>62246832.939999998</v>
      </c>
      <c r="D17" s="5">
        <f t="shared" si="2"/>
        <v>0</v>
      </c>
      <c r="E17" s="13">
        <f t="shared" si="2"/>
        <v>147692415.63</v>
      </c>
      <c r="F17" s="12">
        <f t="shared" si="2"/>
        <v>36135877.75</v>
      </c>
      <c r="G17" s="5">
        <f t="shared" si="2"/>
        <v>18488383.669999998</v>
      </c>
      <c r="H17" s="13">
        <f t="shared" si="2"/>
        <v>17647494.079999998</v>
      </c>
      <c r="I17" s="12">
        <f t="shared" si="2"/>
        <v>1254091676.74</v>
      </c>
      <c r="J17" s="5">
        <f t="shared" si="2"/>
        <v>561509019.59000003</v>
      </c>
      <c r="K17" s="13">
        <f t="shared" si="2"/>
        <v>692582657.15999997</v>
      </c>
      <c r="L17" s="12">
        <f t="shared" si="2"/>
        <v>730846033.86000001</v>
      </c>
      <c r="M17" s="5">
        <f t="shared" si="2"/>
        <v>522623724.62</v>
      </c>
      <c r="N17" s="13">
        <f t="shared" si="2"/>
        <v>208222309.24000001</v>
      </c>
      <c r="O17" s="12">
        <f t="shared" si="2"/>
        <v>85076764.069999993</v>
      </c>
      <c r="P17" s="5">
        <f t="shared" si="2"/>
        <v>16319773</v>
      </c>
      <c r="Q17" s="13">
        <f t="shared" si="2"/>
        <v>68756991.069999993</v>
      </c>
      <c r="R17" s="7">
        <f t="shared" si="2"/>
        <v>1134901867.1900001</v>
      </c>
    </row>
    <row r="18" spans="1:18" x14ac:dyDescent="0.25">
      <c r="A18" s="23" t="s">
        <v>148</v>
      </c>
      <c r="B18" s="12">
        <f>B186+B193+B200+B207+B214+B221+B228+B235+B242+B249+B256+B263+B270+B277</f>
        <v>10606238.57</v>
      </c>
      <c r="C18" s="5">
        <f t="shared" ref="C18:R18" si="3">C186+C193+C200+C207+C214+C221+C228+C235+C242+C249+C256+C263+C270+C277</f>
        <v>25279067.98</v>
      </c>
      <c r="D18" s="5">
        <f t="shared" si="3"/>
        <v>0</v>
      </c>
      <c r="E18" s="13">
        <f t="shared" si="3"/>
        <v>35885306.549999997</v>
      </c>
      <c r="F18" s="12">
        <f t="shared" si="3"/>
        <v>7531830.54</v>
      </c>
      <c r="G18" s="5">
        <f t="shared" si="3"/>
        <v>5769361.1100000003</v>
      </c>
      <c r="H18" s="13">
        <f t="shared" si="3"/>
        <v>1762469.43</v>
      </c>
      <c r="I18" s="12">
        <f t="shared" si="3"/>
        <v>336695039.61999995</v>
      </c>
      <c r="J18" s="5">
        <f t="shared" si="3"/>
        <v>158884352.42000002</v>
      </c>
      <c r="K18" s="13">
        <f t="shared" si="3"/>
        <v>177810687.19999999</v>
      </c>
      <c r="L18" s="12">
        <f t="shared" si="3"/>
        <v>206255868.42000002</v>
      </c>
      <c r="M18" s="5">
        <f t="shared" si="3"/>
        <v>145291133.21000001</v>
      </c>
      <c r="N18" s="13">
        <f t="shared" si="3"/>
        <v>60964735.210000001</v>
      </c>
      <c r="O18" s="12">
        <f t="shared" si="3"/>
        <v>6908439</v>
      </c>
      <c r="P18" s="5">
        <f t="shared" si="3"/>
        <v>3173023</v>
      </c>
      <c r="Q18" s="13">
        <f t="shared" si="3"/>
        <v>3735416</v>
      </c>
      <c r="R18" s="7">
        <f t="shared" si="3"/>
        <v>279822871.58000004</v>
      </c>
    </row>
    <row r="19" spans="1:18" x14ac:dyDescent="0.25">
      <c r="A19" s="24"/>
      <c r="B19" s="32"/>
      <c r="C19" s="33"/>
      <c r="D19" s="33"/>
      <c r="E19" s="34"/>
      <c r="F19" s="32"/>
      <c r="G19" s="33"/>
      <c r="H19" s="34"/>
      <c r="I19" s="32"/>
      <c r="J19" s="33"/>
      <c r="K19" s="34"/>
      <c r="L19" s="32"/>
      <c r="M19" s="33"/>
      <c r="N19" s="34"/>
      <c r="O19" s="32"/>
      <c r="P19" s="33"/>
      <c r="Q19" s="34"/>
      <c r="R19" s="35"/>
    </row>
    <row r="20" spans="1:18" x14ac:dyDescent="0.25">
      <c r="A20" s="22" t="s">
        <v>160</v>
      </c>
      <c r="B20" s="32"/>
      <c r="C20" s="33"/>
      <c r="D20" s="33"/>
      <c r="E20" s="34"/>
      <c r="F20" s="32"/>
      <c r="G20" s="33"/>
      <c r="H20" s="34"/>
      <c r="I20" s="32"/>
      <c r="J20" s="33"/>
      <c r="K20" s="34"/>
      <c r="L20" s="32"/>
      <c r="M20" s="33"/>
      <c r="N20" s="34"/>
      <c r="O20" s="32"/>
      <c r="P20" s="33"/>
      <c r="Q20" s="34"/>
      <c r="R20" s="35"/>
    </row>
    <row r="21" spans="1:18" x14ac:dyDescent="0.25">
      <c r="A21" s="25" t="s">
        <v>198</v>
      </c>
      <c r="B21" s="14">
        <v>14750476.9</v>
      </c>
      <c r="C21" s="6">
        <v>3817600.67</v>
      </c>
      <c r="D21" s="6">
        <v>0</v>
      </c>
      <c r="E21" s="13">
        <f>SUM(B21:D21)</f>
        <v>18568077.57</v>
      </c>
      <c r="F21" s="14">
        <v>7579463.3799999999</v>
      </c>
      <c r="G21" s="6">
        <v>5452568.7800000003</v>
      </c>
      <c r="H21" s="15">
        <v>2126894.6</v>
      </c>
      <c r="I21" s="14">
        <v>155895033.19999999</v>
      </c>
      <c r="J21" s="6">
        <v>64747808.399999999</v>
      </c>
      <c r="K21" s="15">
        <v>91147224.760000005</v>
      </c>
      <c r="L21" s="14">
        <v>157003617.5</v>
      </c>
      <c r="M21" s="6">
        <v>99518574.890000001</v>
      </c>
      <c r="N21" s="15">
        <v>57485042.590000004</v>
      </c>
      <c r="O21" s="14">
        <v>111853.98</v>
      </c>
      <c r="P21" s="6">
        <v>0</v>
      </c>
      <c r="Q21" s="15">
        <v>111853.98</v>
      </c>
      <c r="R21" s="8">
        <v>169439093.5</v>
      </c>
    </row>
    <row r="22" spans="1:18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13">
        <f t="shared" ref="E22:E24" si="4">SUM(B22:D22)</f>
        <v>0</v>
      </c>
      <c r="F22" s="14" t="s">
        <v>204</v>
      </c>
      <c r="G22" s="6" t="s">
        <v>204</v>
      </c>
      <c r="H22" s="15" t="s">
        <v>204</v>
      </c>
      <c r="I22" s="14" t="s">
        <v>204</v>
      </c>
      <c r="J22" s="6" t="s">
        <v>204</v>
      </c>
      <c r="K22" s="15" t="s">
        <v>204</v>
      </c>
      <c r="L22" s="14" t="s">
        <v>204</v>
      </c>
      <c r="M22" s="6" t="s">
        <v>204</v>
      </c>
      <c r="N22" s="15" t="s">
        <v>204</v>
      </c>
      <c r="O22" s="14" t="s">
        <v>204</v>
      </c>
      <c r="P22" s="6" t="s">
        <v>204</v>
      </c>
      <c r="Q22" s="15" t="s">
        <v>204</v>
      </c>
      <c r="R22" s="8" t="s">
        <v>204</v>
      </c>
    </row>
    <row r="23" spans="1:18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13">
        <f t="shared" si="4"/>
        <v>0</v>
      </c>
      <c r="F23" s="14" t="s">
        <v>204</v>
      </c>
      <c r="G23" s="6" t="s">
        <v>204</v>
      </c>
      <c r="H23" s="15" t="s">
        <v>204</v>
      </c>
      <c r="I23" s="14" t="s">
        <v>204</v>
      </c>
      <c r="J23" s="6" t="s">
        <v>204</v>
      </c>
      <c r="K23" s="15" t="s">
        <v>204</v>
      </c>
      <c r="L23" s="14" t="s">
        <v>204</v>
      </c>
      <c r="M23" s="6" t="s">
        <v>204</v>
      </c>
      <c r="N23" s="15" t="s">
        <v>204</v>
      </c>
      <c r="O23" s="14" t="s">
        <v>204</v>
      </c>
      <c r="P23" s="6" t="s">
        <v>204</v>
      </c>
      <c r="Q23" s="15" t="s">
        <v>204</v>
      </c>
      <c r="R23" s="8" t="s">
        <v>204</v>
      </c>
    </row>
    <row r="24" spans="1:18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13">
        <f t="shared" si="4"/>
        <v>0</v>
      </c>
      <c r="F24" s="14" t="s">
        <v>204</v>
      </c>
      <c r="G24" s="6" t="s">
        <v>204</v>
      </c>
      <c r="H24" s="15" t="s">
        <v>204</v>
      </c>
      <c r="I24" s="14" t="s">
        <v>204</v>
      </c>
      <c r="J24" s="6" t="s">
        <v>204</v>
      </c>
      <c r="K24" s="15" t="s">
        <v>204</v>
      </c>
      <c r="L24" s="14" t="s">
        <v>204</v>
      </c>
      <c r="M24" s="6" t="s">
        <v>204</v>
      </c>
      <c r="N24" s="15" t="s">
        <v>204</v>
      </c>
      <c r="O24" s="14" t="s">
        <v>204</v>
      </c>
      <c r="P24" s="6" t="s">
        <v>204</v>
      </c>
      <c r="Q24" s="15" t="s">
        <v>204</v>
      </c>
      <c r="R24" s="8" t="s">
        <v>204</v>
      </c>
    </row>
    <row r="25" spans="1:18" x14ac:dyDescent="0.25">
      <c r="A25" s="22" t="s">
        <v>157</v>
      </c>
      <c r="B25" s="12">
        <f t="shared" ref="B25:R25" si="5">SUM(B21:B24)</f>
        <v>14750476.9</v>
      </c>
      <c r="C25" s="5">
        <f t="shared" si="5"/>
        <v>3817600.67</v>
      </c>
      <c r="D25" s="5">
        <f t="shared" si="5"/>
        <v>0</v>
      </c>
      <c r="E25" s="13">
        <f t="shared" si="5"/>
        <v>18568077.57</v>
      </c>
      <c r="F25" s="12">
        <f t="shared" si="5"/>
        <v>7579463.3799999999</v>
      </c>
      <c r="G25" s="5">
        <f t="shared" si="5"/>
        <v>5452568.7800000003</v>
      </c>
      <c r="H25" s="13">
        <f t="shared" si="5"/>
        <v>2126894.6</v>
      </c>
      <c r="I25" s="12">
        <f t="shared" si="5"/>
        <v>155895033.19999999</v>
      </c>
      <c r="J25" s="5">
        <f t="shared" si="5"/>
        <v>64747808.399999999</v>
      </c>
      <c r="K25" s="13">
        <f t="shared" si="5"/>
        <v>91147224.760000005</v>
      </c>
      <c r="L25" s="12">
        <f t="shared" si="5"/>
        <v>157003617.5</v>
      </c>
      <c r="M25" s="5">
        <f t="shared" si="5"/>
        <v>99518574.890000001</v>
      </c>
      <c r="N25" s="13">
        <f t="shared" si="5"/>
        <v>57485042.590000004</v>
      </c>
      <c r="O25" s="12">
        <f t="shared" si="5"/>
        <v>111853.98</v>
      </c>
      <c r="P25" s="5">
        <f t="shared" si="5"/>
        <v>0</v>
      </c>
      <c r="Q25" s="13">
        <f t="shared" si="5"/>
        <v>111853.98</v>
      </c>
      <c r="R25" s="7">
        <f t="shared" si="5"/>
        <v>169439093.5</v>
      </c>
    </row>
    <row r="26" spans="1:18" x14ac:dyDescent="0.25">
      <c r="A26" s="24"/>
      <c r="B26" s="32"/>
      <c r="C26" s="33"/>
      <c r="D26" s="33"/>
      <c r="E26" s="34"/>
      <c r="F26" s="32"/>
      <c r="G26" s="33"/>
      <c r="H26" s="34"/>
      <c r="I26" s="32"/>
      <c r="J26" s="33"/>
      <c r="K26" s="34"/>
      <c r="L26" s="32"/>
      <c r="M26" s="33"/>
      <c r="N26" s="34"/>
      <c r="O26" s="32"/>
      <c r="P26" s="33"/>
      <c r="Q26" s="34"/>
      <c r="R26" s="35"/>
    </row>
    <row r="27" spans="1:18" x14ac:dyDescent="0.25">
      <c r="A27" s="22" t="s">
        <v>161</v>
      </c>
      <c r="B27" s="32"/>
      <c r="C27" s="33"/>
      <c r="D27" s="33"/>
      <c r="E27" s="34"/>
      <c r="F27" s="32"/>
      <c r="G27" s="33"/>
      <c r="H27" s="34"/>
      <c r="I27" s="32"/>
      <c r="J27" s="33"/>
      <c r="K27" s="34"/>
      <c r="L27" s="32"/>
      <c r="M27" s="33"/>
      <c r="N27" s="34"/>
      <c r="O27" s="32"/>
      <c r="P27" s="33"/>
      <c r="Q27" s="34"/>
      <c r="R27" s="35"/>
    </row>
    <row r="28" spans="1:18" x14ac:dyDescent="0.25">
      <c r="A28" s="25" t="s">
        <v>198</v>
      </c>
      <c r="B28" s="14">
        <v>0</v>
      </c>
      <c r="C28" s="6">
        <v>32655</v>
      </c>
      <c r="D28" s="6">
        <v>0</v>
      </c>
      <c r="E28" s="13">
        <f>SUM(B28:D28)</f>
        <v>32655</v>
      </c>
      <c r="F28" s="14">
        <v>0</v>
      </c>
      <c r="G28" s="6">
        <v>0</v>
      </c>
      <c r="H28" s="15">
        <v>0</v>
      </c>
      <c r="I28" s="14">
        <v>0</v>
      </c>
      <c r="J28" s="6">
        <v>0</v>
      </c>
      <c r="K28" s="15">
        <v>0</v>
      </c>
      <c r="L28" s="14">
        <v>1218011</v>
      </c>
      <c r="M28" s="6">
        <v>683596</v>
      </c>
      <c r="N28" s="15">
        <v>534415</v>
      </c>
      <c r="O28" s="14">
        <v>218904</v>
      </c>
      <c r="P28" s="6">
        <v>150544</v>
      </c>
      <c r="Q28" s="15">
        <v>68360</v>
      </c>
      <c r="R28" s="8">
        <v>635430</v>
      </c>
    </row>
    <row r="29" spans="1:18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13">
        <f t="shared" ref="E29:E31" si="6">SUM(B29:D29)</f>
        <v>0</v>
      </c>
      <c r="F29" s="14" t="s">
        <v>204</v>
      </c>
      <c r="G29" s="6" t="s">
        <v>204</v>
      </c>
      <c r="H29" s="15" t="s">
        <v>204</v>
      </c>
      <c r="I29" s="14" t="s">
        <v>204</v>
      </c>
      <c r="J29" s="6" t="s">
        <v>204</v>
      </c>
      <c r="K29" s="15" t="s">
        <v>204</v>
      </c>
      <c r="L29" s="14" t="s">
        <v>204</v>
      </c>
      <c r="M29" s="6" t="s">
        <v>204</v>
      </c>
      <c r="N29" s="15" t="s">
        <v>204</v>
      </c>
      <c r="O29" s="14" t="s">
        <v>204</v>
      </c>
      <c r="P29" s="6" t="s">
        <v>204</v>
      </c>
      <c r="Q29" s="15" t="s">
        <v>204</v>
      </c>
      <c r="R29" s="8" t="s">
        <v>204</v>
      </c>
    </row>
    <row r="30" spans="1:18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13">
        <f t="shared" si="6"/>
        <v>0</v>
      </c>
      <c r="F30" s="14" t="s">
        <v>204</v>
      </c>
      <c r="G30" s="6" t="s">
        <v>204</v>
      </c>
      <c r="H30" s="15" t="s">
        <v>204</v>
      </c>
      <c r="I30" s="14" t="s">
        <v>204</v>
      </c>
      <c r="J30" s="6" t="s">
        <v>204</v>
      </c>
      <c r="K30" s="15" t="s">
        <v>204</v>
      </c>
      <c r="L30" s="14" t="s">
        <v>204</v>
      </c>
      <c r="M30" s="6" t="s">
        <v>204</v>
      </c>
      <c r="N30" s="15" t="s">
        <v>204</v>
      </c>
      <c r="O30" s="14" t="s">
        <v>204</v>
      </c>
      <c r="P30" s="6" t="s">
        <v>204</v>
      </c>
      <c r="Q30" s="15" t="s">
        <v>204</v>
      </c>
      <c r="R30" s="8" t="s">
        <v>204</v>
      </c>
    </row>
    <row r="31" spans="1:18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13">
        <f t="shared" si="6"/>
        <v>0</v>
      </c>
      <c r="F31" s="14" t="s">
        <v>204</v>
      </c>
      <c r="G31" s="6" t="s">
        <v>204</v>
      </c>
      <c r="H31" s="15" t="s">
        <v>204</v>
      </c>
      <c r="I31" s="14" t="s">
        <v>204</v>
      </c>
      <c r="J31" s="6" t="s">
        <v>204</v>
      </c>
      <c r="K31" s="15" t="s">
        <v>204</v>
      </c>
      <c r="L31" s="14" t="s">
        <v>204</v>
      </c>
      <c r="M31" s="6" t="s">
        <v>204</v>
      </c>
      <c r="N31" s="15" t="s">
        <v>204</v>
      </c>
      <c r="O31" s="14" t="s">
        <v>204</v>
      </c>
      <c r="P31" s="6" t="s">
        <v>204</v>
      </c>
      <c r="Q31" s="15" t="s">
        <v>204</v>
      </c>
      <c r="R31" s="8" t="s">
        <v>204</v>
      </c>
    </row>
    <row r="32" spans="1:18" x14ac:dyDescent="0.25">
      <c r="A32" s="22" t="s">
        <v>157</v>
      </c>
      <c r="B32" s="12">
        <f t="shared" ref="B32:R32" si="7">SUM(B28:B31)</f>
        <v>0</v>
      </c>
      <c r="C32" s="5">
        <f t="shared" si="7"/>
        <v>32655</v>
      </c>
      <c r="D32" s="5">
        <f t="shared" si="7"/>
        <v>0</v>
      </c>
      <c r="E32" s="13">
        <f t="shared" si="7"/>
        <v>32655</v>
      </c>
      <c r="F32" s="12">
        <f t="shared" si="7"/>
        <v>0</v>
      </c>
      <c r="G32" s="5">
        <f t="shared" si="7"/>
        <v>0</v>
      </c>
      <c r="H32" s="13">
        <f t="shared" si="7"/>
        <v>0</v>
      </c>
      <c r="I32" s="12">
        <f t="shared" si="7"/>
        <v>0</v>
      </c>
      <c r="J32" s="5">
        <f t="shared" si="7"/>
        <v>0</v>
      </c>
      <c r="K32" s="13">
        <f t="shared" si="7"/>
        <v>0</v>
      </c>
      <c r="L32" s="12">
        <f t="shared" si="7"/>
        <v>1218011</v>
      </c>
      <c r="M32" s="5">
        <f t="shared" si="7"/>
        <v>683596</v>
      </c>
      <c r="N32" s="13">
        <f t="shared" si="7"/>
        <v>534415</v>
      </c>
      <c r="O32" s="12">
        <f t="shared" si="7"/>
        <v>218904</v>
      </c>
      <c r="P32" s="5">
        <f t="shared" si="7"/>
        <v>150544</v>
      </c>
      <c r="Q32" s="13">
        <f t="shared" si="7"/>
        <v>68360</v>
      </c>
      <c r="R32" s="7">
        <f t="shared" si="7"/>
        <v>635430</v>
      </c>
    </row>
    <row r="33" spans="1:18" x14ac:dyDescent="0.25">
      <c r="A33" s="24"/>
      <c r="B33" s="32"/>
      <c r="C33" s="33"/>
      <c r="D33" s="33"/>
      <c r="E33" s="34"/>
      <c r="F33" s="32"/>
      <c r="G33" s="33"/>
      <c r="H33" s="34"/>
      <c r="I33" s="32"/>
      <c r="J33" s="33"/>
      <c r="K33" s="34"/>
      <c r="L33" s="32"/>
      <c r="M33" s="33"/>
      <c r="N33" s="34"/>
      <c r="O33" s="32"/>
      <c r="P33" s="33"/>
      <c r="Q33" s="34"/>
      <c r="R33" s="35"/>
    </row>
    <row r="34" spans="1:18" x14ac:dyDescent="0.25">
      <c r="A34" s="22" t="s">
        <v>162</v>
      </c>
      <c r="B34" s="32"/>
      <c r="C34" s="33"/>
      <c r="D34" s="33"/>
      <c r="E34" s="34"/>
      <c r="F34" s="32"/>
      <c r="G34" s="33"/>
      <c r="H34" s="34"/>
      <c r="I34" s="32"/>
      <c r="J34" s="33"/>
      <c r="K34" s="34"/>
      <c r="L34" s="32"/>
      <c r="M34" s="33"/>
      <c r="N34" s="34"/>
      <c r="O34" s="32"/>
      <c r="P34" s="33"/>
      <c r="Q34" s="34"/>
      <c r="R34" s="35"/>
    </row>
    <row r="35" spans="1:18" x14ac:dyDescent="0.25">
      <c r="A35" s="25" t="s">
        <v>198</v>
      </c>
      <c r="B35" s="14">
        <v>0</v>
      </c>
      <c r="C35" s="6">
        <v>33986</v>
      </c>
      <c r="D35" s="6">
        <v>0</v>
      </c>
      <c r="E35" s="13">
        <f>SUM(B35:D35)</f>
        <v>33986</v>
      </c>
      <c r="F35" s="14">
        <v>0</v>
      </c>
      <c r="G35" s="6">
        <v>0</v>
      </c>
      <c r="H35" s="15">
        <v>0</v>
      </c>
      <c r="I35" s="14">
        <v>0</v>
      </c>
      <c r="J35" s="6">
        <v>0</v>
      </c>
      <c r="K35" s="15">
        <v>0</v>
      </c>
      <c r="L35" s="14">
        <v>1185111</v>
      </c>
      <c r="M35" s="6">
        <v>629725</v>
      </c>
      <c r="N35" s="15">
        <v>555386</v>
      </c>
      <c r="O35" s="14">
        <v>242699</v>
      </c>
      <c r="P35" s="6">
        <v>154770</v>
      </c>
      <c r="Q35" s="15">
        <v>87929</v>
      </c>
      <c r="R35" s="8">
        <v>677301</v>
      </c>
    </row>
    <row r="36" spans="1:18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13">
        <f t="shared" ref="E36:E38" si="8">SUM(B36:D36)</f>
        <v>0</v>
      </c>
      <c r="F36" s="14" t="s">
        <v>204</v>
      </c>
      <c r="G36" s="6" t="s">
        <v>204</v>
      </c>
      <c r="H36" s="15" t="s">
        <v>204</v>
      </c>
      <c r="I36" s="14" t="s">
        <v>204</v>
      </c>
      <c r="J36" s="6" t="s">
        <v>204</v>
      </c>
      <c r="K36" s="15" t="s">
        <v>204</v>
      </c>
      <c r="L36" s="14" t="s">
        <v>204</v>
      </c>
      <c r="M36" s="6" t="s">
        <v>204</v>
      </c>
      <c r="N36" s="15" t="s">
        <v>204</v>
      </c>
      <c r="O36" s="14" t="s">
        <v>204</v>
      </c>
      <c r="P36" s="6" t="s">
        <v>204</v>
      </c>
      <c r="Q36" s="15" t="s">
        <v>204</v>
      </c>
      <c r="R36" s="8" t="s">
        <v>204</v>
      </c>
    </row>
    <row r="37" spans="1:18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13">
        <f t="shared" si="8"/>
        <v>0</v>
      </c>
      <c r="F37" s="14" t="s">
        <v>204</v>
      </c>
      <c r="G37" s="6" t="s">
        <v>204</v>
      </c>
      <c r="H37" s="15" t="s">
        <v>204</v>
      </c>
      <c r="I37" s="14" t="s">
        <v>204</v>
      </c>
      <c r="J37" s="6" t="s">
        <v>204</v>
      </c>
      <c r="K37" s="15" t="s">
        <v>204</v>
      </c>
      <c r="L37" s="14" t="s">
        <v>204</v>
      </c>
      <c r="M37" s="6" t="s">
        <v>204</v>
      </c>
      <c r="N37" s="15" t="s">
        <v>204</v>
      </c>
      <c r="O37" s="14" t="s">
        <v>204</v>
      </c>
      <c r="P37" s="6" t="s">
        <v>204</v>
      </c>
      <c r="Q37" s="15" t="s">
        <v>204</v>
      </c>
      <c r="R37" s="8" t="s">
        <v>204</v>
      </c>
    </row>
    <row r="38" spans="1:18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13">
        <f t="shared" si="8"/>
        <v>0</v>
      </c>
      <c r="F38" s="14" t="s">
        <v>204</v>
      </c>
      <c r="G38" s="6" t="s">
        <v>204</v>
      </c>
      <c r="H38" s="15" t="s">
        <v>204</v>
      </c>
      <c r="I38" s="14" t="s">
        <v>204</v>
      </c>
      <c r="J38" s="6" t="s">
        <v>204</v>
      </c>
      <c r="K38" s="15" t="s">
        <v>204</v>
      </c>
      <c r="L38" s="14" t="s">
        <v>204</v>
      </c>
      <c r="M38" s="6" t="s">
        <v>204</v>
      </c>
      <c r="N38" s="15" t="s">
        <v>204</v>
      </c>
      <c r="O38" s="14" t="s">
        <v>204</v>
      </c>
      <c r="P38" s="6" t="s">
        <v>204</v>
      </c>
      <c r="Q38" s="15" t="s">
        <v>204</v>
      </c>
      <c r="R38" s="8" t="s">
        <v>204</v>
      </c>
    </row>
    <row r="39" spans="1:18" x14ac:dyDescent="0.25">
      <c r="A39" s="22" t="s">
        <v>157</v>
      </c>
      <c r="B39" s="12">
        <f t="shared" ref="B39:R39" si="9">SUM(B35:B38)</f>
        <v>0</v>
      </c>
      <c r="C39" s="5">
        <f t="shared" si="9"/>
        <v>33986</v>
      </c>
      <c r="D39" s="5">
        <f t="shared" si="9"/>
        <v>0</v>
      </c>
      <c r="E39" s="13">
        <f t="shared" si="9"/>
        <v>33986</v>
      </c>
      <c r="F39" s="12">
        <f t="shared" si="9"/>
        <v>0</v>
      </c>
      <c r="G39" s="5">
        <f t="shared" si="9"/>
        <v>0</v>
      </c>
      <c r="H39" s="13">
        <f t="shared" si="9"/>
        <v>0</v>
      </c>
      <c r="I39" s="12">
        <f t="shared" si="9"/>
        <v>0</v>
      </c>
      <c r="J39" s="5">
        <f t="shared" si="9"/>
        <v>0</v>
      </c>
      <c r="K39" s="13">
        <f t="shared" si="9"/>
        <v>0</v>
      </c>
      <c r="L39" s="12">
        <f t="shared" si="9"/>
        <v>1185111</v>
      </c>
      <c r="M39" s="5">
        <f t="shared" si="9"/>
        <v>629725</v>
      </c>
      <c r="N39" s="13">
        <f t="shared" si="9"/>
        <v>555386</v>
      </c>
      <c r="O39" s="12">
        <f t="shared" si="9"/>
        <v>242699</v>
      </c>
      <c r="P39" s="5">
        <f t="shared" si="9"/>
        <v>154770</v>
      </c>
      <c r="Q39" s="13">
        <f t="shared" si="9"/>
        <v>87929</v>
      </c>
      <c r="R39" s="7">
        <f t="shared" si="9"/>
        <v>677301</v>
      </c>
    </row>
    <row r="40" spans="1:18" x14ac:dyDescent="0.25">
      <c r="A40" s="24"/>
      <c r="B40" s="32"/>
      <c r="C40" s="33"/>
      <c r="D40" s="33"/>
      <c r="E40" s="34"/>
      <c r="F40" s="32"/>
      <c r="G40" s="33"/>
      <c r="H40" s="34"/>
      <c r="I40" s="32"/>
      <c r="J40" s="33"/>
      <c r="K40" s="34"/>
      <c r="L40" s="32"/>
      <c r="M40" s="33"/>
      <c r="N40" s="34"/>
      <c r="O40" s="32"/>
      <c r="P40" s="33"/>
      <c r="Q40" s="34"/>
      <c r="R40" s="35"/>
    </row>
    <row r="41" spans="1:18" x14ac:dyDescent="0.25">
      <c r="A41" s="22" t="s">
        <v>163</v>
      </c>
      <c r="B41" s="32"/>
      <c r="C41" s="33"/>
      <c r="D41" s="33"/>
      <c r="E41" s="34"/>
      <c r="F41" s="32"/>
      <c r="G41" s="33"/>
      <c r="H41" s="34"/>
      <c r="I41" s="32"/>
      <c r="J41" s="33"/>
      <c r="K41" s="34"/>
      <c r="L41" s="32"/>
      <c r="M41" s="33"/>
      <c r="N41" s="34"/>
      <c r="O41" s="32"/>
      <c r="P41" s="33"/>
      <c r="Q41" s="34"/>
      <c r="R41" s="35"/>
    </row>
    <row r="42" spans="1:18" x14ac:dyDescent="0.25">
      <c r="A42" s="25" t="s">
        <v>198</v>
      </c>
      <c r="B42" s="14">
        <v>0</v>
      </c>
      <c r="C42" s="6">
        <v>39702</v>
      </c>
      <c r="D42" s="6">
        <v>0</v>
      </c>
      <c r="E42" s="13">
        <f>SUM(B42:D42)</f>
        <v>39702</v>
      </c>
      <c r="F42" s="14">
        <v>0</v>
      </c>
      <c r="G42" s="6">
        <v>0</v>
      </c>
      <c r="H42" s="15">
        <v>0</v>
      </c>
      <c r="I42" s="14">
        <v>0</v>
      </c>
      <c r="J42" s="6">
        <v>0</v>
      </c>
      <c r="K42" s="15">
        <v>0</v>
      </c>
      <c r="L42" s="14">
        <v>1203062</v>
      </c>
      <c r="M42" s="6">
        <v>676578</v>
      </c>
      <c r="N42" s="15">
        <v>526484</v>
      </c>
      <c r="O42" s="14">
        <v>280092</v>
      </c>
      <c r="P42" s="6">
        <v>150670</v>
      </c>
      <c r="Q42" s="15">
        <v>129422</v>
      </c>
      <c r="R42" s="8">
        <v>695608</v>
      </c>
    </row>
    <row r="43" spans="1:18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13">
        <f t="shared" ref="E43:E45" si="10">SUM(B43:D43)</f>
        <v>0</v>
      </c>
      <c r="F43" s="14" t="s">
        <v>204</v>
      </c>
      <c r="G43" s="6" t="s">
        <v>204</v>
      </c>
      <c r="H43" s="15" t="s">
        <v>204</v>
      </c>
      <c r="I43" s="14" t="s">
        <v>204</v>
      </c>
      <c r="J43" s="6" t="s">
        <v>204</v>
      </c>
      <c r="K43" s="15" t="s">
        <v>204</v>
      </c>
      <c r="L43" s="14" t="s">
        <v>204</v>
      </c>
      <c r="M43" s="6" t="s">
        <v>204</v>
      </c>
      <c r="N43" s="15" t="s">
        <v>204</v>
      </c>
      <c r="O43" s="14" t="s">
        <v>204</v>
      </c>
      <c r="P43" s="6" t="s">
        <v>204</v>
      </c>
      <c r="Q43" s="15" t="s">
        <v>204</v>
      </c>
      <c r="R43" s="8" t="s">
        <v>204</v>
      </c>
    </row>
    <row r="44" spans="1:18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13">
        <f t="shared" si="10"/>
        <v>0</v>
      </c>
      <c r="F44" s="14" t="s">
        <v>204</v>
      </c>
      <c r="G44" s="6" t="s">
        <v>204</v>
      </c>
      <c r="H44" s="15" t="s">
        <v>204</v>
      </c>
      <c r="I44" s="14" t="s">
        <v>204</v>
      </c>
      <c r="J44" s="6" t="s">
        <v>204</v>
      </c>
      <c r="K44" s="15" t="s">
        <v>204</v>
      </c>
      <c r="L44" s="14" t="s">
        <v>204</v>
      </c>
      <c r="M44" s="6" t="s">
        <v>204</v>
      </c>
      <c r="N44" s="15" t="s">
        <v>204</v>
      </c>
      <c r="O44" s="14" t="s">
        <v>204</v>
      </c>
      <c r="P44" s="6" t="s">
        <v>204</v>
      </c>
      <c r="Q44" s="15" t="s">
        <v>204</v>
      </c>
      <c r="R44" s="8" t="s">
        <v>204</v>
      </c>
    </row>
    <row r="45" spans="1:18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13">
        <f t="shared" si="10"/>
        <v>0</v>
      </c>
      <c r="F45" s="14" t="s">
        <v>204</v>
      </c>
      <c r="G45" s="6" t="s">
        <v>204</v>
      </c>
      <c r="H45" s="15" t="s">
        <v>204</v>
      </c>
      <c r="I45" s="14" t="s">
        <v>204</v>
      </c>
      <c r="J45" s="6" t="s">
        <v>204</v>
      </c>
      <c r="K45" s="15" t="s">
        <v>204</v>
      </c>
      <c r="L45" s="14" t="s">
        <v>204</v>
      </c>
      <c r="M45" s="6" t="s">
        <v>204</v>
      </c>
      <c r="N45" s="15" t="s">
        <v>204</v>
      </c>
      <c r="O45" s="14" t="s">
        <v>204</v>
      </c>
      <c r="P45" s="6" t="s">
        <v>204</v>
      </c>
      <c r="Q45" s="15" t="s">
        <v>204</v>
      </c>
      <c r="R45" s="8" t="s">
        <v>204</v>
      </c>
    </row>
    <row r="46" spans="1:18" x14ac:dyDescent="0.25">
      <c r="A46" s="22" t="s">
        <v>157</v>
      </c>
      <c r="B46" s="12">
        <f t="shared" ref="B46:R46" si="11">SUM(B42:B45)</f>
        <v>0</v>
      </c>
      <c r="C46" s="5">
        <f t="shared" si="11"/>
        <v>39702</v>
      </c>
      <c r="D46" s="5">
        <f t="shared" si="11"/>
        <v>0</v>
      </c>
      <c r="E46" s="13">
        <f t="shared" si="11"/>
        <v>39702</v>
      </c>
      <c r="F46" s="12">
        <f t="shared" si="11"/>
        <v>0</v>
      </c>
      <c r="G46" s="5">
        <f t="shared" si="11"/>
        <v>0</v>
      </c>
      <c r="H46" s="13">
        <f t="shared" si="11"/>
        <v>0</v>
      </c>
      <c r="I46" s="12">
        <f t="shared" si="11"/>
        <v>0</v>
      </c>
      <c r="J46" s="5">
        <f t="shared" si="11"/>
        <v>0</v>
      </c>
      <c r="K46" s="13">
        <f t="shared" si="11"/>
        <v>0</v>
      </c>
      <c r="L46" s="12">
        <f t="shared" si="11"/>
        <v>1203062</v>
      </c>
      <c r="M46" s="5">
        <f t="shared" si="11"/>
        <v>676578</v>
      </c>
      <c r="N46" s="13">
        <f t="shared" si="11"/>
        <v>526484</v>
      </c>
      <c r="O46" s="12">
        <f t="shared" si="11"/>
        <v>280092</v>
      </c>
      <c r="P46" s="5">
        <f t="shared" si="11"/>
        <v>150670</v>
      </c>
      <c r="Q46" s="13">
        <f t="shared" si="11"/>
        <v>129422</v>
      </c>
      <c r="R46" s="7">
        <f t="shared" si="11"/>
        <v>695608</v>
      </c>
    </row>
    <row r="47" spans="1:18" x14ac:dyDescent="0.25">
      <c r="A47" s="24"/>
      <c r="B47" s="32"/>
      <c r="C47" s="33"/>
      <c r="D47" s="33"/>
      <c r="E47" s="34"/>
      <c r="F47" s="32"/>
      <c r="G47" s="33"/>
      <c r="H47" s="34"/>
      <c r="I47" s="32"/>
      <c r="J47" s="33"/>
      <c r="K47" s="34"/>
      <c r="L47" s="32"/>
      <c r="M47" s="33"/>
      <c r="N47" s="34"/>
      <c r="O47" s="32"/>
      <c r="P47" s="33"/>
      <c r="Q47" s="34"/>
      <c r="R47" s="35"/>
    </row>
    <row r="48" spans="1:18" x14ac:dyDescent="0.25">
      <c r="A48" s="22" t="s">
        <v>164</v>
      </c>
      <c r="B48" s="32"/>
      <c r="C48" s="33"/>
      <c r="D48" s="33"/>
      <c r="E48" s="34"/>
      <c r="F48" s="32"/>
      <c r="G48" s="33"/>
      <c r="H48" s="34"/>
      <c r="I48" s="32"/>
      <c r="J48" s="33"/>
      <c r="K48" s="34"/>
      <c r="L48" s="32"/>
      <c r="M48" s="33"/>
      <c r="N48" s="34"/>
      <c r="O48" s="32"/>
      <c r="P48" s="33"/>
      <c r="Q48" s="34"/>
      <c r="R48" s="35"/>
    </row>
    <row r="49" spans="1:18" x14ac:dyDescent="0.25">
      <c r="A49" s="25" t="s">
        <v>198</v>
      </c>
      <c r="B49" s="14">
        <v>0</v>
      </c>
      <c r="C49" s="6">
        <v>35384</v>
      </c>
      <c r="D49" s="6">
        <v>0</v>
      </c>
      <c r="E49" s="13">
        <f>SUM(B49:D49)</f>
        <v>35384</v>
      </c>
      <c r="F49" s="14">
        <v>0</v>
      </c>
      <c r="G49" s="6">
        <v>0</v>
      </c>
      <c r="H49" s="15">
        <v>0</v>
      </c>
      <c r="I49" s="14">
        <v>0</v>
      </c>
      <c r="J49" s="6">
        <v>0</v>
      </c>
      <c r="K49" s="15">
        <v>0</v>
      </c>
      <c r="L49" s="14">
        <v>980235</v>
      </c>
      <c r="M49" s="6">
        <v>501475</v>
      </c>
      <c r="N49" s="15">
        <v>478760</v>
      </c>
      <c r="O49" s="14">
        <v>44594</v>
      </c>
      <c r="P49" s="6">
        <v>13591</v>
      </c>
      <c r="Q49" s="15">
        <v>31003</v>
      </c>
      <c r="R49" s="8">
        <v>545147</v>
      </c>
    </row>
    <row r="50" spans="1:18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13">
        <f t="shared" ref="E50:E52" si="12">SUM(B50:D50)</f>
        <v>0</v>
      </c>
      <c r="F50" s="14" t="s">
        <v>204</v>
      </c>
      <c r="G50" s="6" t="s">
        <v>204</v>
      </c>
      <c r="H50" s="15" t="s">
        <v>204</v>
      </c>
      <c r="I50" s="14" t="s">
        <v>204</v>
      </c>
      <c r="J50" s="6" t="s">
        <v>204</v>
      </c>
      <c r="K50" s="15" t="s">
        <v>204</v>
      </c>
      <c r="L50" s="14" t="s">
        <v>204</v>
      </c>
      <c r="M50" s="6" t="s">
        <v>204</v>
      </c>
      <c r="N50" s="15" t="s">
        <v>204</v>
      </c>
      <c r="O50" s="14" t="s">
        <v>204</v>
      </c>
      <c r="P50" s="6" t="s">
        <v>204</v>
      </c>
      <c r="Q50" s="15" t="s">
        <v>204</v>
      </c>
      <c r="R50" s="8" t="s">
        <v>204</v>
      </c>
    </row>
    <row r="51" spans="1:18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13">
        <f t="shared" si="12"/>
        <v>0</v>
      </c>
      <c r="F51" s="14" t="s">
        <v>204</v>
      </c>
      <c r="G51" s="6" t="s">
        <v>204</v>
      </c>
      <c r="H51" s="15" t="s">
        <v>204</v>
      </c>
      <c r="I51" s="14" t="s">
        <v>204</v>
      </c>
      <c r="J51" s="6" t="s">
        <v>204</v>
      </c>
      <c r="K51" s="15" t="s">
        <v>204</v>
      </c>
      <c r="L51" s="14" t="s">
        <v>204</v>
      </c>
      <c r="M51" s="6" t="s">
        <v>204</v>
      </c>
      <c r="N51" s="15" t="s">
        <v>204</v>
      </c>
      <c r="O51" s="14" t="s">
        <v>204</v>
      </c>
      <c r="P51" s="6" t="s">
        <v>204</v>
      </c>
      <c r="Q51" s="15" t="s">
        <v>204</v>
      </c>
      <c r="R51" s="8" t="s">
        <v>204</v>
      </c>
    </row>
    <row r="52" spans="1:18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13">
        <f t="shared" si="12"/>
        <v>0</v>
      </c>
      <c r="F52" s="14" t="s">
        <v>204</v>
      </c>
      <c r="G52" s="6" t="s">
        <v>204</v>
      </c>
      <c r="H52" s="15" t="s">
        <v>204</v>
      </c>
      <c r="I52" s="14" t="s">
        <v>204</v>
      </c>
      <c r="J52" s="6" t="s">
        <v>204</v>
      </c>
      <c r="K52" s="15" t="s">
        <v>204</v>
      </c>
      <c r="L52" s="14" t="s">
        <v>204</v>
      </c>
      <c r="M52" s="6" t="s">
        <v>204</v>
      </c>
      <c r="N52" s="15" t="s">
        <v>204</v>
      </c>
      <c r="O52" s="14" t="s">
        <v>204</v>
      </c>
      <c r="P52" s="6" t="s">
        <v>204</v>
      </c>
      <c r="Q52" s="15" t="s">
        <v>204</v>
      </c>
      <c r="R52" s="8" t="s">
        <v>204</v>
      </c>
    </row>
    <row r="53" spans="1:18" x14ac:dyDescent="0.25">
      <c r="A53" s="22" t="s">
        <v>157</v>
      </c>
      <c r="B53" s="12">
        <f t="shared" ref="B53:R53" si="13">SUM(B49:B52)</f>
        <v>0</v>
      </c>
      <c r="C53" s="5">
        <f t="shared" si="13"/>
        <v>35384</v>
      </c>
      <c r="D53" s="5">
        <f t="shared" si="13"/>
        <v>0</v>
      </c>
      <c r="E53" s="13">
        <f t="shared" si="13"/>
        <v>35384</v>
      </c>
      <c r="F53" s="12">
        <f t="shared" si="13"/>
        <v>0</v>
      </c>
      <c r="G53" s="5">
        <f t="shared" si="13"/>
        <v>0</v>
      </c>
      <c r="H53" s="13">
        <f t="shared" si="13"/>
        <v>0</v>
      </c>
      <c r="I53" s="12">
        <f t="shared" si="13"/>
        <v>0</v>
      </c>
      <c r="J53" s="5">
        <f t="shared" si="13"/>
        <v>0</v>
      </c>
      <c r="K53" s="13">
        <f t="shared" si="13"/>
        <v>0</v>
      </c>
      <c r="L53" s="12">
        <f t="shared" si="13"/>
        <v>980235</v>
      </c>
      <c r="M53" s="5">
        <f t="shared" si="13"/>
        <v>501475</v>
      </c>
      <c r="N53" s="13">
        <f t="shared" si="13"/>
        <v>478760</v>
      </c>
      <c r="O53" s="12">
        <f t="shared" si="13"/>
        <v>44594</v>
      </c>
      <c r="P53" s="5">
        <f t="shared" si="13"/>
        <v>13591</v>
      </c>
      <c r="Q53" s="13">
        <f t="shared" si="13"/>
        <v>31003</v>
      </c>
      <c r="R53" s="7">
        <f t="shared" si="13"/>
        <v>545147</v>
      </c>
    </row>
    <row r="54" spans="1:18" x14ac:dyDescent="0.25">
      <c r="A54" s="24"/>
      <c r="B54" s="32"/>
      <c r="C54" s="33"/>
      <c r="D54" s="33"/>
      <c r="E54" s="34"/>
      <c r="F54" s="32"/>
      <c r="G54" s="33"/>
      <c r="H54" s="34"/>
      <c r="I54" s="32"/>
      <c r="J54" s="33"/>
      <c r="K54" s="34"/>
      <c r="L54" s="32"/>
      <c r="M54" s="33"/>
      <c r="N54" s="34"/>
      <c r="O54" s="32"/>
      <c r="P54" s="33"/>
      <c r="Q54" s="34"/>
      <c r="R54" s="35"/>
    </row>
    <row r="55" spans="1:18" x14ac:dyDescent="0.25">
      <c r="A55" s="22" t="s">
        <v>165</v>
      </c>
      <c r="B55" s="32"/>
      <c r="C55" s="33"/>
      <c r="D55" s="33"/>
      <c r="E55" s="34"/>
      <c r="F55" s="32"/>
      <c r="G55" s="33"/>
      <c r="H55" s="34"/>
      <c r="I55" s="32"/>
      <c r="J55" s="33"/>
      <c r="K55" s="34"/>
      <c r="L55" s="32"/>
      <c r="M55" s="33"/>
      <c r="N55" s="34"/>
      <c r="O55" s="32"/>
      <c r="P55" s="33"/>
      <c r="Q55" s="34"/>
      <c r="R55" s="35"/>
    </row>
    <row r="56" spans="1:18" x14ac:dyDescent="0.25">
      <c r="A56" s="25" t="s">
        <v>198</v>
      </c>
      <c r="B56" s="14">
        <v>9936362</v>
      </c>
      <c r="C56" s="6">
        <v>94485.64</v>
      </c>
      <c r="D56" s="6">
        <v>0</v>
      </c>
      <c r="E56" s="13">
        <f>SUM(B56:D56)</f>
        <v>10030847.640000001</v>
      </c>
      <c r="F56" s="14">
        <v>16007757.039999999</v>
      </c>
      <c r="G56" s="6">
        <v>8492309.5299999993</v>
      </c>
      <c r="H56" s="15">
        <v>7515447.5099999998</v>
      </c>
      <c r="I56" s="14">
        <v>176356059.80000001</v>
      </c>
      <c r="J56" s="6">
        <v>41130525.359999999</v>
      </c>
      <c r="K56" s="15">
        <v>135225534.40000001</v>
      </c>
      <c r="L56" s="14">
        <v>165407335.80000001</v>
      </c>
      <c r="M56" s="6">
        <v>99221861.530000001</v>
      </c>
      <c r="N56" s="15">
        <v>66185474.310000002</v>
      </c>
      <c r="O56" s="14">
        <v>407379.21</v>
      </c>
      <c r="P56" s="6">
        <v>0</v>
      </c>
      <c r="Q56" s="15">
        <v>407379.21</v>
      </c>
      <c r="R56" s="8">
        <v>219364683.09999999</v>
      </c>
    </row>
    <row r="57" spans="1:18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13">
        <f t="shared" ref="E57:E59" si="14">SUM(B57:D57)</f>
        <v>0</v>
      </c>
      <c r="F57" s="14" t="s">
        <v>204</v>
      </c>
      <c r="G57" s="6" t="s">
        <v>204</v>
      </c>
      <c r="H57" s="15" t="s">
        <v>204</v>
      </c>
      <c r="I57" s="14" t="s">
        <v>204</v>
      </c>
      <c r="J57" s="6" t="s">
        <v>204</v>
      </c>
      <c r="K57" s="15" t="s">
        <v>204</v>
      </c>
      <c r="L57" s="14" t="s">
        <v>204</v>
      </c>
      <c r="M57" s="6" t="s">
        <v>204</v>
      </c>
      <c r="N57" s="15" t="s">
        <v>204</v>
      </c>
      <c r="O57" s="14" t="s">
        <v>204</v>
      </c>
      <c r="P57" s="6" t="s">
        <v>204</v>
      </c>
      <c r="Q57" s="15" t="s">
        <v>204</v>
      </c>
      <c r="R57" s="8" t="s">
        <v>204</v>
      </c>
    </row>
    <row r="58" spans="1:18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13">
        <f t="shared" si="14"/>
        <v>0</v>
      </c>
      <c r="F58" s="14" t="s">
        <v>204</v>
      </c>
      <c r="G58" s="6" t="s">
        <v>204</v>
      </c>
      <c r="H58" s="15" t="s">
        <v>204</v>
      </c>
      <c r="I58" s="14" t="s">
        <v>204</v>
      </c>
      <c r="J58" s="6" t="s">
        <v>204</v>
      </c>
      <c r="K58" s="15" t="s">
        <v>204</v>
      </c>
      <c r="L58" s="14" t="s">
        <v>204</v>
      </c>
      <c r="M58" s="6" t="s">
        <v>204</v>
      </c>
      <c r="N58" s="15" t="s">
        <v>204</v>
      </c>
      <c r="O58" s="14" t="s">
        <v>204</v>
      </c>
      <c r="P58" s="6" t="s">
        <v>204</v>
      </c>
      <c r="Q58" s="15" t="s">
        <v>204</v>
      </c>
      <c r="R58" s="8" t="s">
        <v>204</v>
      </c>
    </row>
    <row r="59" spans="1:18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13">
        <f t="shared" si="14"/>
        <v>0</v>
      </c>
      <c r="F59" s="14" t="s">
        <v>204</v>
      </c>
      <c r="G59" s="6" t="s">
        <v>204</v>
      </c>
      <c r="H59" s="15" t="s">
        <v>204</v>
      </c>
      <c r="I59" s="14" t="s">
        <v>204</v>
      </c>
      <c r="J59" s="6" t="s">
        <v>204</v>
      </c>
      <c r="K59" s="15" t="s">
        <v>204</v>
      </c>
      <c r="L59" s="14" t="s">
        <v>204</v>
      </c>
      <c r="M59" s="6" t="s">
        <v>204</v>
      </c>
      <c r="N59" s="15" t="s">
        <v>204</v>
      </c>
      <c r="O59" s="14" t="s">
        <v>204</v>
      </c>
      <c r="P59" s="6" t="s">
        <v>204</v>
      </c>
      <c r="Q59" s="15" t="s">
        <v>204</v>
      </c>
      <c r="R59" s="8" t="s">
        <v>204</v>
      </c>
    </row>
    <row r="60" spans="1:18" x14ac:dyDescent="0.25">
      <c r="A60" s="22" t="s">
        <v>157</v>
      </c>
      <c r="B60" s="12">
        <f t="shared" ref="B60:R60" si="15">SUM(B56:B59)</f>
        <v>9936362</v>
      </c>
      <c r="C60" s="5">
        <f t="shared" si="15"/>
        <v>94485.64</v>
      </c>
      <c r="D60" s="5">
        <f t="shared" si="15"/>
        <v>0</v>
      </c>
      <c r="E60" s="13">
        <f t="shared" si="15"/>
        <v>10030847.640000001</v>
      </c>
      <c r="F60" s="12">
        <f t="shared" si="15"/>
        <v>16007757.039999999</v>
      </c>
      <c r="G60" s="5">
        <f t="shared" si="15"/>
        <v>8492309.5299999993</v>
      </c>
      <c r="H60" s="13">
        <f t="shared" si="15"/>
        <v>7515447.5099999998</v>
      </c>
      <c r="I60" s="12">
        <f t="shared" si="15"/>
        <v>176356059.80000001</v>
      </c>
      <c r="J60" s="5">
        <f t="shared" si="15"/>
        <v>41130525.359999999</v>
      </c>
      <c r="K60" s="13">
        <f t="shared" si="15"/>
        <v>135225534.40000001</v>
      </c>
      <c r="L60" s="12">
        <f t="shared" si="15"/>
        <v>165407335.80000001</v>
      </c>
      <c r="M60" s="5">
        <f t="shared" si="15"/>
        <v>99221861.530000001</v>
      </c>
      <c r="N60" s="13">
        <f t="shared" si="15"/>
        <v>66185474.310000002</v>
      </c>
      <c r="O60" s="12">
        <f t="shared" si="15"/>
        <v>407379.21</v>
      </c>
      <c r="P60" s="5">
        <f t="shared" si="15"/>
        <v>0</v>
      </c>
      <c r="Q60" s="13">
        <f t="shared" si="15"/>
        <v>407379.21</v>
      </c>
      <c r="R60" s="7">
        <f t="shared" si="15"/>
        <v>219364683.09999999</v>
      </c>
    </row>
    <row r="61" spans="1:18" x14ac:dyDescent="0.25">
      <c r="A61" s="24"/>
      <c r="B61" s="32"/>
      <c r="C61" s="33"/>
      <c r="D61" s="33"/>
      <c r="E61" s="34"/>
      <c r="F61" s="32"/>
      <c r="G61" s="33"/>
      <c r="H61" s="34"/>
      <c r="I61" s="32"/>
      <c r="J61" s="33"/>
      <c r="K61" s="34"/>
      <c r="L61" s="32"/>
      <c r="M61" s="33"/>
      <c r="N61" s="34"/>
      <c r="O61" s="32"/>
      <c r="P61" s="33"/>
      <c r="Q61" s="34"/>
      <c r="R61" s="35"/>
    </row>
    <row r="62" spans="1:18" x14ac:dyDescent="0.25">
      <c r="A62" s="22" t="s">
        <v>166</v>
      </c>
      <c r="B62" s="32"/>
      <c r="C62" s="33"/>
      <c r="D62" s="33"/>
      <c r="E62" s="34"/>
      <c r="F62" s="32"/>
      <c r="G62" s="33"/>
      <c r="H62" s="34"/>
      <c r="I62" s="32"/>
      <c r="J62" s="33"/>
      <c r="K62" s="34"/>
      <c r="L62" s="32"/>
      <c r="M62" s="33"/>
      <c r="N62" s="34"/>
      <c r="O62" s="32"/>
      <c r="P62" s="33"/>
      <c r="Q62" s="34"/>
      <c r="R62" s="35"/>
    </row>
    <row r="63" spans="1:18" x14ac:dyDescent="0.25">
      <c r="A63" s="25" t="s">
        <v>198</v>
      </c>
      <c r="B63" s="14">
        <v>17480612</v>
      </c>
      <c r="C63" s="6">
        <v>41232214</v>
      </c>
      <c r="D63" s="6">
        <v>0</v>
      </c>
      <c r="E63" s="13">
        <f>SUM(B63:D63)</f>
        <v>58712826</v>
      </c>
      <c r="F63" s="14">
        <v>3240598</v>
      </c>
      <c r="G63" s="6">
        <v>3140384</v>
      </c>
      <c r="H63" s="15">
        <v>100214</v>
      </c>
      <c r="I63" s="14">
        <v>183196768</v>
      </c>
      <c r="J63" s="6">
        <v>86509568</v>
      </c>
      <c r="K63" s="15">
        <v>96687200</v>
      </c>
      <c r="L63" s="14">
        <v>356871986</v>
      </c>
      <c r="M63" s="6">
        <v>232824262</v>
      </c>
      <c r="N63" s="15">
        <v>124047724</v>
      </c>
      <c r="O63" s="14">
        <v>59152894</v>
      </c>
      <c r="P63" s="6">
        <v>46576457</v>
      </c>
      <c r="Q63" s="15">
        <v>12576437</v>
      </c>
      <c r="R63" s="8">
        <v>292124401</v>
      </c>
    </row>
    <row r="64" spans="1:18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13">
        <f t="shared" ref="E64:E66" si="16">SUM(B64:D64)</f>
        <v>0</v>
      </c>
      <c r="F64" s="14" t="s">
        <v>204</v>
      </c>
      <c r="G64" s="6" t="s">
        <v>204</v>
      </c>
      <c r="H64" s="15" t="s">
        <v>204</v>
      </c>
      <c r="I64" s="14" t="s">
        <v>204</v>
      </c>
      <c r="J64" s="6" t="s">
        <v>204</v>
      </c>
      <c r="K64" s="15" t="s">
        <v>204</v>
      </c>
      <c r="L64" s="14" t="s">
        <v>204</v>
      </c>
      <c r="M64" s="6" t="s">
        <v>204</v>
      </c>
      <c r="N64" s="15" t="s">
        <v>204</v>
      </c>
      <c r="O64" s="14" t="s">
        <v>204</v>
      </c>
      <c r="P64" s="6" t="s">
        <v>204</v>
      </c>
      <c r="Q64" s="15" t="s">
        <v>204</v>
      </c>
      <c r="R64" s="8" t="s">
        <v>204</v>
      </c>
    </row>
    <row r="65" spans="1:18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13">
        <f t="shared" si="16"/>
        <v>0</v>
      </c>
      <c r="F65" s="14" t="s">
        <v>204</v>
      </c>
      <c r="G65" s="6" t="s">
        <v>204</v>
      </c>
      <c r="H65" s="15" t="s">
        <v>204</v>
      </c>
      <c r="I65" s="14" t="s">
        <v>204</v>
      </c>
      <c r="J65" s="6" t="s">
        <v>204</v>
      </c>
      <c r="K65" s="15" t="s">
        <v>204</v>
      </c>
      <c r="L65" s="14" t="s">
        <v>204</v>
      </c>
      <c r="M65" s="6" t="s">
        <v>204</v>
      </c>
      <c r="N65" s="15" t="s">
        <v>204</v>
      </c>
      <c r="O65" s="14" t="s">
        <v>204</v>
      </c>
      <c r="P65" s="6" t="s">
        <v>204</v>
      </c>
      <c r="Q65" s="15" t="s">
        <v>204</v>
      </c>
      <c r="R65" s="8" t="s">
        <v>204</v>
      </c>
    </row>
    <row r="66" spans="1:18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13">
        <f t="shared" si="16"/>
        <v>0</v>
      </c>
      <c r="F66" s="14" t="s">
        <v>204</v>
      </c>
      <c r="G66" s="6" t="s">
        <v>204</v>
      </c>
      <c r="H66" s="15" t="s">
        <v>204</v>
      </c>
      <c r="I66" s="14" t="s">
        <v>204</v>
      </c>
      <c r="J66" s="6" t="s">
        <v>204</v>
      </c>
      <c r="K66" s="15" t="s">
        <v>204</v>
      </c>
      <c r="L66" s="14" t="s">
        <v>204</v>
      </c>
      <c r="M66" s="6" t="s">
        <v>204</v>
      </c>
      <c r="N66" s="15" t="s">
        <v>204</v>
      </c>
      <c r="O66" s="14" t="s">
        <v>204</v>
      </c>
      <c r="P66" s="6" t="s">
        <v>204</v>
      </c>
      <c r="Q66" s="15" t="s">
        <v>204</v>
      </c>
      <c r="R66" s="8" t="s">
        <v>204</v>
      </c>
    </row>
    <row r="67" spans="1:18" x14ac:dyDescent="0.25">
      <c r="A67" s="22" t="s">
        <v>157</v>
      </c>
      <c r="B67" s="12">
        <f t="shared" ref="B67:R67" si="17">SUM(B63:B66)</f>
        <v>17480612</v>
      </c>
      <c r="C67" s="5">
        <f t="shared" si="17"/>
        <v>41232214</v>
      </c>
      <c r="D67" s="5">
        <f t="shared" si="17"/>
        <v>0</v>
      </c>
      <c r="E67" s="13">
        <f t="shared" si="17"/>
        <v>58712826</v>
      </c>
      <c r="F67" s="12">
        <f t="shared" si="17"/>
        <v>3240598</v>
      </c>
      <c r="G67" s="5">
        <f t="shared" si="17"/>
        <v>3140384</v>
      </c>
      <c r="H67" s="13">
        <f t="shared" si="17"/>
        <v>100214</v>
      </c>
      <c r="I67" s="12">
        <f t="shared" si="17"/>
        <v>183196768</v>
      </c>
      <c r="J67" s="5">
        <f t="shared" si="17"/>
        <v>86509568</v>
      </c>
      <c r="K67" s="13">
        <f t="shared" si="17"/>
        <v>96687200</v>
      </c>
      <c r="L67" s="12">
        <f t="shared" si="17"/>
        <v>356871986</v>
      </c>
      <c r="M67" s="5">
        <f t="shared" si="17"/>
        <v>232824262</v>
      </c>
      <c r="N67" s="13">
        <f t="shared" si="17"/>
        <v>124047724</v>
      </c>
      <c r="O67" s="12">
        <f t="shared" si="17"/>
        <v>59152894</v>
      </c>
      <c r="P67" s="5">
        <f t="shared" si="17"/>
        <v>46576457</v>
      </c>
      <c r="Q67" s="13">
        <f t="shared" si="17"/>
        <v>12576437</v>
      </c>
      <c r="R67" s="7">
        <f t="shared" si="17"/>
        <v>292124401</v>
      </c>
    </row>
    <row r="68" spans="1:18" x14ac:dyDescent="0.25">
      <c r="A68" s="24"/>
      <c r="B68" s="32"/>
      <c r="C68" s="33"/>
      <c r="D68" s="33"/>
      <c r="E68" s="34"/>
      <c r="F68" s="32"/>
      <c r="G68" s="33"/>
      <c r="H68" s="34"/>
      <c r="I68" s="32"/>
      <c r="J68" s="33"/>
      <c r="K68" s="34"/>
      <c r="L68" s="32"/>
      <c r="M68" s="33"/>
      <c r="N68" s="34"/>
      <c r="O68" s="32"/>
      <c r="P68" s="33"/>
      <c r="Q68" s="34"/>
      <c r="R68" s="35"/>
    </row>
    <row r="69" spans="1:18" x14ac:dyDescent="0.25">
      <c r="A69" s="22" t="s">
        <v>167</v>
      </c>
      <c r="B69" s="32"/>
      <c r="C69" s="33"/>
      <c r="D69" s="33"/>
      <c r="E69" s="34"/>
      <c r="F69" s="32"/>
      <c r="G69" s="33"/>
      <c r="H69" s="34"/>
      <c r="I69" s="32"/>
      <c r="J69" s="33"/>
      <c r="K69" s="34"/>
      <c r="L69" s="32"/>
      <c r="M69" s="33"/>
      <c r="N69" s="34"/>
      <c r="O69" s="32"/>
      <c r="P69" s="33"/>
      <c r="Q69" s="34"/>
      <c r="R69" s="35"/>
    </row>
    <row r="70" spans="1:18" x14ac:dyDescent="0.25">
      <c r="A70" s="25" t="s">
        <v>198</v>
      </c>
      <c r="B70" s="14">
        <v>454848.9</v>
      </c>
      <c r="C70" s="6">
        <v>1582540.02</v>
      </c>
      <c r="D70" s="6">
        <v>0</v>
      </c>
      <c r="E70" s="13">
        <f>SUM(B70:D70)</f>
        <v>2037388.92</v>
      </c>
      <c r="F70" s="14">
        <v>352057</v>
      </c>
      <c r="G70" s="6">
        <v>352057</v>
      </c>
      <c r="H70" s="15">
        <v>0</v>
      </c>
      <c r="I70" s="14">
        <v>10609718.09</v>
      </c>
      <c r="J70" s="6">
        <v>8901065.6600000001</v>
      </c>
      <c r="K70" s="15">
        <v>1708652.43</v>
      </c>
      <c r="L70" s="14">
        <v>26225920.219999999</v>
      </c>
      <c r="M70" s="6">
        <v>22666226.190000001</v>
      </c>
      <c r="N70" s="15">
        <v>3559694.03</v>
      </c>
      <c r="O70" s="14">
        <v>16385502.699999999</v>
      </c>
      <c r="P70" s="6">
        <v>3828518.68</v>
      </c>
      <c r="Q70" s="15">
        <v>12556984.02</v>
      </c>
      <c r="R70" s="8">
        <v>19862719.399999999</v>
      </c>
    </row>
    <row r="71" spans="1:18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13">
        <f t="shared" ref="E71:E73" si="18">SUM(B71:D71)</f>
        <v>0</v>
      </c>
      <c r="F71" s="14" t="s">
        <v>204</v>
      </c>
      <c r="G71" s="6" t="s">
        <v>204</v>
      </c>
      <c r="H71" s="15" t="s">
        <v>204</v>
      </c>
      <c r="I71" s="14" t="s">
        <v>204</v>
      </c>
      <c r="J71" s="6" t="s">
        <v>204</v>
      </c>
      <c r="K71" s="15" t="s">
        <v>204</v>
      </c>
      <c r="L71" s="14" t="s">
        <v>204</v>
      </c>
      <c r="M71" s="6" t="s">
        <v>204</v>
      </c>
      <c r="N71" s="15" t="s">
        <v>204</v>
      </c>
      <c r="O71" s="14" t="s">
        <v>204</v>
      </c>
      <c r="P71" s="6" t="s">
        <v>204</v>
      </c>
      <c r="Q71" s="15" t="s">
        <v>204</v>
      </c>
      <c r="R71" s="8" t="s">
        <v>204</v>
      </c>
    </row>
    <row r="72" spans="1:18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13">
        <f t="shared" si="18"/>
        <v>0</v>
      </c>
      <c r="F72" s="14" t="s">
        <v>204</v>
      </c>
      <c r="G72" s="6" t="s">
        <v>204</v>
      </c>
      <c r="H72" s="15" t="s">
        <v>204</v>
      </c>
      <c r="I72" s="14" t="s">
        <v>204</v>
      </c>
      <c r="J72" s="6" t="s">
        <v>204</v>
      </c>
      <c r="K72" s="15" t="s">
        <v>204</v>
      </c>
      <c r="L72" s="14" t="s">
        <v>204</v>
      </c>
      <c r="M72" s="6" t="s">
        <v>204</v>
      </c>
      <c r="N72" s="15" t="s">
        <v>204</v>
      </c>
      <c r="O72" s="14" t="s">
        <v>204</v>
      </c>
      <c r="P72" s="6" t="s">
        <v>204</v>
      </c>
      <c r="Q72" s="15" t="s">
        <v>204</v>
      </c>
      <c r="R72" s="8" t="s">
        <v>204</v>
      </c>
    </row>
    <row r="73" spans="1:18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13">
        <f t="shared" si="18"/>
        <v>0</v>
      </c>
      <c r="F73" s="14" t="s">
        <v>204</v>
      </c>
      <c r="G73" s="6" t="s">
        <v>204</v>
      </c>
      <c r="H73" s="15" t="s">
        <v>204</v>
      </c>
      <c r="I73" s="14" t="s">
        <v>204</v>
      </c>
      <c r="J73" s="6" t="s">
        <v>204</v>
      </c>
      <c r="K73" s="15" t="s">
        <v>204</v>
      </c>
      <c r="L73" s="14" t="s">
        <v>204</v>
      </c>
      <c r="M73" s="6" t="s">
        <v>204</v>
      </c>
      <c r="N73" s="15" t="s">
        <v>204</v>
      </c>
      <c r="O73" s="14" t="s">
        <v>204</v>
      </c>
      <c r="P73" s="6" t="s">
        <v>204</v>
      </c>
      <c r="Q73" s="15" t="s">
        <v>204</v>
      </c>
      <c r="R73" s="8" t="s">
        <v>204</v>
      </c>
    </row>
    <row r="74" spans="1:18" x14ac:dyDescent="0.25">
      <c r="A74" s="22" t="s">
        <v>157</v>
      </c>
      <c r="B74" s="12">
        <f t="shared" ref="B74:R74" si="19">SUM(B70:B73)</f>
        <v>454848.9</v>
      </c>
      <c r="C74" s="5">
        <f t="shared" si="19"/>
        <v>1582540.02</v>
      </c>
      <c r="D74" s="5">
        <f t="shared" si="19"/>
        <v>0</v>
      </c>
      <c r="E74" s="13">
        <f t="shared" si="19"/>
        <v>2037388.92</v>
      </c>
      <c r="F74" s="12">
        <f t="shared" si="19"/>
        <v>352057</v>
      </c>
      <c r="G74" s="5">
        <f t="shared" si="19"/>
        <v>352057</v>
      </c>
      <c r="H74" s="13">
        <f t="shared" si="19"/>
        <v>0</v>
      </c>
      <c r="I74" s="12">
        <f t="shared" si="19"/>
        <v>10609718.09</v>
      </c>
      <c r="J74" s="5">
        <f t="shared" si="19"/>
        <v>8901065.6600000001</v>
      </c>
      <c r="K74" s="13">
        <f t="shared" si="19"/>
        <v>1708652.43</v>
      </c>
      <c r="L74" s="12">
        <f t="shared" si="19"/>
        <v>26225920.219999999</v>
      </c>
      <c r="M74" s="5">
        <f t="shared" si="19"/>
        <v>22666226.190000001</v>
      </c>
      <c r="N74" s="13">
        <f t="shared" si="19"/>
        <v>3559694.03</v>
      </c>
      <c r="O74" s="12">
        <f t="shared" si="19"/>
        <v>16385502.699999999</v>
      </c>
      <c r="P74" s="5">
        <f t="shared" si="19"/>
        <v>3828518.68</v>
      </c>
      <c r="Q74" s="13">
        <f t="shared" si="19"/>
        <v>12556984.02</v>
      </c>
      <c r="R74" s="7">
        <f t="shared" si="19"/>
        <v>19862719.399999999</v>
      </c>
    </row>
    <row r="75" spans="1:18" x14ac:dyDescent="0.25">
      <c r="A75" s="24"/>
      <c r="B75" s="32"/>
      <c r="C75" s="33"/>
      <c r="D75" s="33"/>
      <c r="E75" s="34"/>
      <c r="F75" s="32"/>
      <c r="G75" s="33"/>
      <c r="H75" s="34"/>
      <c r="I75" s="32"/>
      <c r="J75" s="33"/>
      <c r="K75" s="34"/>
      <c r="L75" s="32"/>
      <c r="M75" s="33"/>
      <c r="N75" s="34"/>
      <c r="O75" s="32"/>
      <c r="P75" s="33"/>
      <c r="Q75" s="34"/>
      <c r="R75" s="35"/>
    </row>
    <row r="76" spans="1:18" x14ac:dyDescent="0.25">
      <c r="A76" s="22" t="s">
        <v>168</v>
      </c>
      <c r="B76" s="32"/>
      <c r="C76" s="33"/>
      <c r="D76" s="33"/>
      <c r="E76" s="34"/>
      <c r="F76" s="32"/>
      <c r="G76" s="33"/>
      <c r="H76" s="34"/>
      <c r="I76" s="32"/>
      <c r="J76" s="33"/>
      <c r="K76" s="34"/>
      <c r="L76" s="32"/>
      <c r="M76" s="33"/>
      <c r="N76" s="34"/>
      <c r="O76" s="32"/>
      <c r="P76" s="33"/>
      <c r="Q76" s="34"/>
      <c r="R76" s="35"/>
    </row>
    <row r="77" spans="1:18" x14ac:dyDescent="0.25">
      <c r="A77" s="25" t="s">
        <v>198</v>
      </c>
      <c r="B77" s="14">
        <v>26705628</v>
      </c>
      <c r="C77" s="6">
        <v>8116413</v>
      </c>
      <c r="D77" s="6">
        <v>0</v>
      </c>
      <c r="E77" s="13">
        <f>SUM(B77:D77)</f>
        <v>34822041</v>
      </c>
      <c r="F77" s="14">
        <v>6964350</v>
      </c>
      <c r="G77" s="6">
        <v>6256546</v>
      </c>
      <c r="H77" s="15">
        <v>707804</v>
      </c>
      <c r="I77" s="14">
        <v>156076167</v>
      </c>
      <c r="J77" s="6">
        <v>31709497</v>
      </c>
      <c r="K77" s="15">
        <v>124366670</v>
      </c>
      <c r="L77" s="14">
        <v>185952517</v>
      </c>
      <c r="M77" s="6">
        <v>107569789</v>
      </c>
      <c r="N77" s="15">
        <v>78382728</v>
      </c>
      <c r="O77" s="14">
        <v>19508352</v>
      </c>
      <c r="P77" s="6">
        <v>8923210</v>
      </c>
      <c r="Q77" s="15">
        <v>10585142</v>
      </c>
      <c r="R77" s="8">
        <v>248864385</v>
      </c>
    </row>
    <row r="78" spans="1:18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13">
        <f t="shared" ref="E78:E80" si="20">SUM(B78:D78)</f>
        <v>0</v>
      </c>
      <c r="F78" s="14" t="s">
        <v>204</v>
      </c>
      <c r="G78" s="6" t="s">
        <v>204</v>
      </c>
      <c r="H78" s="15" t="s">
        <v>204</v>
      </c>
      <c r="I78" s="14" t="s">
        <v>204</v>
      </c>
      <c r="J78" s="6" t="s">
        <v>204</v>
      </c>
      <c r="K78" s="15" t="s">
        <v>204</v>
      </c>
      <c r="L78" s="14" t="s">
        <v>204</v>
      </c>
      <c r="M78" s="6" t="s">
        <v>204</v>
      </c>
      <c r="N78" s="15" t="s">
        <v>204</v>
      </c>
      <c r="O78" s="14" t="s">
        <v>204</v>
      </c>
      <c r="P78" s="6" t="s">
        <v>204</v>
      </c>
      <c r="Q78" s="15" t="s">
        <v>204</v>
      </c>
      <c r="R78" s="8" t="s">
        <v>204</v>
      </c>
    </row>
    <row r="79" spans="1:18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13">
        <f t="shared" si="20"/>
        <v>0</v>
      </c>
      <c r="F79" s="14" t="s">
        <v>204</v>
      </c>
      <c r="G79" s="6" t="s">
        <v>204</v>
      </c>
      <c r="H79" s="15" t="s">
        <v>204</v>
      </c>
      <c r="I79" s="14" t="s">
        <v>204</v>
      </c>
      <c r="J79" s="6" t="s">
        <v>204</v>
      </c>
      <c r="K79" s="15" t="s">
        <v>204</v>
      </c>
      <c r="L79" s="14" t="s">
        <v>204</v>
      </c>
      <c r="M79" s="6" t="s">
        <v>204</v>
      </c>
      <c r="N79" s="15" t="s">
        <v>204</v>
      </c>
      <c r="O79" s="14" t="s">
        <v>204</v>
      </c>
      <c r="P79" s="6" t="s">
        <v>204</v>
      </c>
      <c r="Q79" s="15" t="s">
        <v>204</v>
      </c>
      <c r="R79" s="8" t="s">
        <v>204</v>
      </c>
    </row>
    <row r="80" spans="1:18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13">
        <f t="shared" si="20"/>
        <v>0</v>
      </c>
      <c r="F80" s="14" t="s">
        <v>204</v>
      </c>
      <c r="G80" s="6" t="s">
        <v>204</v>
      </c>
      <c r="H80" s="15" t="s">
        <v>204</v>
      </c>
      <c r="I80" s="14" t="s">
        <v>204</v>
      </c>
      <c r="J80" s="6" t="s">
        <v>204</v>
      </c>
      <c r="K80" s="15" t="s">
        <v>204</v>
      </c>
      <c r="L80" s="14" t="s">
        <v>204</v>
      </c>
      <c r="M80" s="6" t="s">
        <v>204</v>
      </c>
      <c r="N80" s="15" t="s">
        <v>204</v>
      </c>
      <c r="O80" s="14" t="s">
        <v>204</v>
      </c>
      <c r="P80" s="6" t="s">
        <v>204</v>
      </c>
      <c r="Q80" s="15" t="s">
        <v>204</v>
      </c>
      <c r="R80" s="8" t="s">
        <v>204</v>
      </c>
    </row>
    <row r="81" spans="1:18" x14ac:dyDescent="0.25">
      <c r="A81" s="22" t="s">
        <v>157</v>
      </c>
      <c r="B81" s="12">
        <f t="shared" ref="B81:R81" si="21">SUM(B77:B80)</f>
        <v>26705628</v>
      </c>
      <c r="C81" s="5">
        <f t="shared" si="21"/>
        <v>8116413</v>
      </c>
      <c r="D81" s="5">
        <f t="shared" si="21"/>
        <v>0</v>
      </c>
      <c r="E81" s="13">
        <f t="shared" si="21"/>
        <v>34822041</v>
      </c>
      <c r="F81" s="12">
        <f t="shared" si="21"/>
        <v>6964350</v>
      </c>
      <c r="G81" s="5">
        <f t="shared" si="21"/>
        <v>6256546</v>
      </c>
      <c r="H81" s="13">
        <f t="shared" si="21"/>
        <v>707804</v>
      </c>
      <c r="I81" s="12">
        <f t="shared" si="21"/>
        <v>156076167</v>
      </c>
      <c r="J81" s="5">
        <f t="shared" si="21"/>
        <v>31709497</v>
      </c>
      <c r="K81" s="13">
        <f t="shared" si="21"/>
        <v>124366670</v>
      </c>
      <c r="L81" s="12">
        <f t="shared" si="21"/>
        <v>185952517</v>
      </c>
      <c r="M81" s="5">
        <f t="shared" si="21"/>
        <v>107569789</v>
      </c>
      <c r="N81" s="13">
        <f t="shared" si="21"/>
        <v>78382728</v>
      </c>
      <c r="O81" s="12">
        <f t="shared" si="21"/>
        <v>19508352</v>
      </c>
      <c r="P81" s="5">
        <f t="shared" si="21"/>
        <v>8923210</v>
      </c>
      <c r="Q81" s="13">
        <f t="shared" si="21"/>
        <v>10585142</v>
      </c>
      <c r="R81" s="7">
        <f t="shared" si="21"/>
        <v>248864385</v>
      </c>
    </row>
    <row r="82" spans="1:18" x14ac:dyDescent="0.25">
      <c r="A82" s="24"/>
      <c r="B82" s="32"/>
      <c r="C82" s="33"/>
      <c r="D82" s="33"/>
      <c r="E82" s="34"/>
      <c r="F82" s="32"/>
      <c r="G82" s="33"/>
      <c r="H82" s="34"/>
      <c r="I82" s="32"/>
      <c r="J82" s="33"/>
      <c r="K82" s="34"/>
      <c r="L82" s="32"/>
      <c r="M82" s="33"/>
      <c r="N82" s="34"/>
      <c r="O82" s="32"/>
      <c r="P82" s="33"/>
      <c r="Q82" s="34"/>
      <c r="R82" s="35"/>
    </row>
    <row r="83" spans="1:18" x14ac:dyDescent="0.25">
      <c r="A83" s="22" t="s">
        <v>169</v>
      </c>
      <c r="B83" s="32"/>
      <c r="C83" s="33"/>
      <c r="D83" s="33"/>
      <c r="E83" s="34"/>
      <c r="F83" s="32"/>
      <c r="G83" s="33"/>
      <c r="H83" s="34"/>
      <c r="I83" s="32"/>
      <c r="J83" s="33"/>
      <c r="K83" s="34"/>
      <c r="L83" s="32"/>
      <c r="M83" s="33"/>
      <c r="N83" s="34"/>
      <c r="O83" s="32"/>
      <c r="P83" s="33"/>
      <c r="Q83" s="34"/>
      <c r="R83" s="35"/>
    </row>
    <row r="84" spans="1:18" x14ac:dyDescent="0.25">
      <c r="A84" s="25" t="s">
        <v>198</v>
      </c>
      <c r="B84" s="14">
        <v>6528314.8099999996</v>
      </c>
      <c r="C84" s="6">
        <v>2126781.94</v>
      </c>
      <c r="D84" s="6">
        <v>0</v>
      </c>
      <c r="E84" s="13">
        <f>SUM(B84:D84)</f>
        <v>8655096.75</v>
      </c>
      <c r="F84" s="14">
        <v>9529345.0999999996</v>
      </c>
      <c r="G84" s="6">
        <v>7994070.8499999996</v>
      </c>
      <c r="H84" s="15">
        <v>1535274.25</v>
      </c>
      <c r="I84" s="14">
        <v>89902500.359999999</v>
      </c>
      <c r="J84" s="6">
        <v>41337678.950000003</v>
      </c>
      <c r="K84" s="15">
        <v>48564821.409999996</v>
      </c>
      <c r="L84" s="14">
        <v>147731103.80000001</v>
      </c>
      <c r="M84" s="6">
        <v>108448149</v>
      </c>
      <c r="N84" s="15">
        <v>39282954.799999997</v>
      </c>
      <c r="O84" s="14">
        <v>0</v>
      </c>
      <c r="P84" s="6">
        <v>0</v>
      </c>
      <c r="Q84" s="15">
        <v>0</v>
      </c>
      <c r="R84" s="8">
        <v>98038147.209999993</v>
      </c>
    </row>
    <row r="85" spans="1:18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13">
        <f t="shared" ref="E85:E87" si="22">SUM(B85:D85)</f>
        <v>0</v>
      </c>
      <c r="F85" s="14" t="s">
        <v>204</v>
      </c>
      <c r="G85" s="6" t="s">
        <v>204</v>
      </c>
      <c r="H85" s="15" t="s">
        <v>204</v>
      </c>
      <c r="I85" s="14" t="s">
        <v>204</v>
      </c>
      <c r="J85" s="6" t="s">
        <v>204</v>
      </c>
      <c r="K85" s="15" t="s">
        <v>204</v>
      </c>
      <c r="L85" s="14" t="s">
        <v>204</v>
      </c>
      <c r="M85" s="6" t="s">
        <v>204</v>
      </c>
      <c r="N85" s="15" t="s">
        <v>204</v>
      </c>
      <c r="O85" s="14" t="s">
        <v>204</v>
      </c>
      <c r="P85" s="6" t="s">
        <v>204</v>
      </c>
      <c r="Q85" s="15" t="s">
        <v>204</v>
      </c>
      <c r="R85" s="8" t="s">
        <v>204</v>
      </c>
    </row>
    <row r="86" spans="1:18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13">
        <f t="shared" si="22"/>
        <v>0</v>
      </c>
      <c r="F86" s="14" t="s">
        <v>204</v>
      </c>
      <c r="G86" s="6" t="s">
        <v>204</v>
      </c>
      <c r="H86" s="15" t="s">
        <v>204</v>
      </c>
      <c r="I86" s="14" t="s">
        <v>204</v>
      </c>
      <c r="J86" s="6" t="s">
        <v>204</v>
      </c>
      <c r="K86" s="15" t="s">
        <v>204</v>
      </c>
      <c r="L86" s="14" t="s">
        <v>204</v>
      </c>
      <c r="M86" s="6" t="s">
        <v>204</v>
      </c>
      <c r="N86" s="15" t="s">
        <v>204</v>
      </c>
      <c r="O86" s="14" t="s">
        <v>204</v>
      </c>
      <c r="P86" s="6" t="s">
        <v>204</v>
      </c>
      <c r="Q86" s="15" t="s">
        <v>204</v>
      </c>
      <c r="R86" s="8" t="s">
        <v>204</v>
      </c>
    </row>
    <row r="87" spans="1:18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13">
        <f t="shared" si="22"/>
        <v>0</v>
      </c>
      <c r="F87" s="14" t="s">
        <v>204</v>
      </c>
      <c r="G87" s="6" t="s">
        <v>204</v>
      </c>
      <c r="H87" s="15" t="s">
        <v>204</v>
      </c>
      <c r="I87" s="14" t="s">
        <v>204</v>
      </c>
      <c r="J87" s="6" t="s">
        <v>204</v>
      </c>
      <c r="K87" s="15" t="s">
        <v>204</v>
      </c>
      <c r="L87" s="14" t="s">
        <v>204</v>
      </c>
      <c r="M87" s="6" t="s">
        <v>204</v>
      </c>
      <c r="N87" s="15" t="s">
        <v>204</v>
      </c>
      <c r="O87" s="14" t="s">
        <v>204</v>
      </c>
      <c r="P87" s="6" t="s">
        <v>204</v>
      </c>
      <c r="Q87" s="15" t="s">
        <v>204</v>
      </c>
      <c r="R87" s="8" t="s">
        <v>204</v>
      </c>
    </row>
    <row r="88" spans="1:18" x14ac:dyDescent="0.25">
      <c r="A88" s="22" t="s">
        <v>157</v>
      </c>
      <c r="B88" s="12">
        <f t="shared" ref="B88:R88" si="23">SUM(B84:B87)</f>
        <v>6528314.8099999996</v>
      </c>
      <c r="C88" s="5">
        <f t="shared" si="23"/>
        <v>2126781.94</v>
      </c>
      <c r="D88" s="5">
        <f t="shared" si="23"/>
        <v>0</v>
      </c>
      <c r="E88" s="13">
        <f t="shared" si="23"/>
        <v>8655096.75</v>
      </c>
      <c r="F88" s="12">
        <f t="shared" si="23"/>
        <v>9529345.0999999996</v>
      </c>
      <c r="G88" s="5">
        <f t="shared" si="23"/>
        <v>7994070.8499999996</v>
      </c>
      <c r="H88" s="13">
        <f t="shared" si="23"/>
        <v>1535274.25</v>
      </c>
      <c r="I88" s="12">
        <f t="shared" si="23"/>
        <v>89902500.359999999</v>
      </c>
      <c r="J88" s="5">
        <f t="shared" si="23"/>
        <v>41337678.950000003</v>
      </c>
      <c r="K88" s="13">
        <f t="shared" si="23"/>
        <v>48564821.409999996</v>
      </c>
      <c r="L88" s="12">
        <f t="shared" si="23"/>
        <v>147731103.80000001</v>
      </c>
      <c r="M88" s="5">
        <f t="shared" si="23"/>
        <v>108448149</v>
      </c>
      <c r="N88" s="13">
        <f t="shared" si="23"/>
        <v>39282954.799999997</v>
      </c>
      <c r="O88" s="12">
        <f t="shared" si="23"/>
        <v>0</v>
      </c>
      <c r="P88" s="5">
        <f t="shared" si="23"/>
        <v>0</v>
      </c>
      <c r="Q88" s="13">
        <f t="shared" si="23"/>
        <v>0</v>
      </c>
      <c r="R88" s="7">
        <f t="shared" si="23"/>
        <v>98038147.209999993</v>
      </c>
    </row>
    <row r="89" spans="1:18" x14ac:dyDescent="0.25">
      <c r="A89" s="24"/>
      <c r="B89" s="32"/>
      <c r="C89" s="33"/>
      <c r="D89" s="33"/>
      <c r="E89" s="34"/>
      <c r="F89" s="32"/>
      <c r="G89" s="33"/>
      <c r="H89" s="34"/>
      <c r="I89" s="32"/>
      <c r="J89" s="33"/>
      <c r="K89" s="34"/>
      <c r="L89" s="32"/>
      <c r="M89" s="33"/>
      <c r="N89" s="34"/>
      <c r="O89" s="32"/>
      <c r="P89" s="33"/>
      <c r="Q89" s="34"/>
      <c r="R89" s="35"/>
    </row>
    <row r="90" spans="1:18" x14ac:dyDescent="0.25">
      <c r="A90" s="22" t="s">
        <v>170</v>
      </c>
      <c r="B90" s="32"/>
      <c r="C90" s="33"/>
      <c r="D90" s="33"/>
      <c r="E90" s="34"/>
      <c r="F90" s="32"/>
      <c r="G90" s="33"/>
      <c r="H90" s="34"/>
      <c r="I90" s="32"/>
      <c r="J90" s="33"/>
      <c r="K90" s="34"/>
      <c r="L90" s="32"/>
      <c r="M90" s="33"/>
      <c r="N90" s="34"/>
      <c r="O90" s="32"/>
      <c r="P90" s="33"/>
      <c r="Q90" s="34"/>
      <c r="R90" s="35"/>
    </row>
    <row r="91" spans="1:18" x14ac:dyDescent="0.25">
      <c r="A91" s="25" t="s">
        <v>198</v>
      </c>
      <c r="B91" s="14">
        <v>7030000</v>
      </c>
      <c r="C91" s="6">
        <v>31758376</v>
      </c>
      <c r="D91" s="6">
        <v>0</v>
      </c>
      <c r="E91" s="13">
        <f>SUM(B91:D91)</f>
        <v>38788376</v>
      </c>
      <c r="F91" s="14">
        <v>688854</v>
      </c>
      <c r="G91" s="6">
        <v>410719</v>
      </c>
      <c r="H91" s="15">
        <v>278135</v>
      </c>
      <c r="I91" s="14">
        <v>6199617</v>
      </c>
      <c r="J91" s="6">
        <v>4644727</v>
      </c>
      <c r="K91" s="15">
        <v>1554890</v>
      </c>
      <c r="L91" s="14">
        <v>6237828</v>
      </c>
      <c r="M91" s="6">
        <v>5169241</v>
      </c>
      <c r="N91" s="15">
        <v>1068587</v>
      </c>
      <c r="O91" s="14">
        <v>0</v>
      </c>
      <c r="P91" s="6">
        <v>0</v>
      </c>
      <c r="Q91" s="15">
        <v>0</v>
      </c>
      <c r="R91" s="8">
        <v>41689988</v>
      </c>
    </row>
    <row r="92" spans="1:18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13">
        <f t="shared" ref="E92:E94" si="24">SUM(B92:D92)</f>
        <v>0</v>
      </c>
      <c r="F92" s="14" t="s">
        <v>204</v>
      </c>
      <c r="G92" s="6" t="s">
        <v>204</v>
      </c>
      <c r="H92" s="15" t="s">
        <v>204</v>
      </c>
      <c r="I92" s="14" t="s">
        <v>204</v>
      </c>
      <c r="J92" s="6" t="s">
        <v>204</v>
      </c>
      <c r="K92" s="15" t="s">
        <v>204</v>
      </c>
      <c r="L92" s="14" t="s">
        <v>204</v>
      </c>
      <c r="M92" s="6" t="s">
        <v>204</v>
      </c>
      <c r="N92" s="15" t="s">
        <v>204</v>
      </c>
      <c r="O92" s="14" t="s">
        <v>204</v>
      </c>
      <c r="P92" s="6" t="s">
        <v>204</v>
      </c>
      <c r="Q92" s="15" t="s">
        <v>204</v>
      </c>
      <c r="R92" s="8" t="s">
        <v>204</v>
      </c>
    </row>
    <row r="93" spans="1:18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13">
        <f t="shared" si="24"/>
        <v>0</v>
      </c>
      <c r="F93" s="14" t="s">
        <v>204</v>
      </c>
      <c r="G93" s="6" t="s">
        <v>204</v>
      </c>
      <c r="H93" s="15" t="s">
        <v>204</v>
      </c>
      <c r="I93" s="14" t="s">
        <v>204</v>
      </c>
      <c r="J93" s="6" t="s">
        <v>204</v>
      </c>
      <c r="K93" s="15" t="s">
        <v>204</v>
      </c>
      <c r="L93" s="14" t="s">
        <v>204</v>
      </c>
      <c r="M93" s="6" t="s">
        <v>204</v>
      </c>
      <c r="N93" s="15" t="s">
        <v>204</v>
      </c>
      <c r="O93" s="14" t="s">
        <v>204</v>
      </c>
      <c r="P93" s="6" t="s">
        <v>204</v>
      </c>
      <c r="Q93" s="15" t="s">
        <v>204</v>
      </c>
      <c r="R93" s="8" t="s">
        <v>204</v>
      </c>
    </row>
    <row r="94" spans="1:18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13">
        <f t="shared" si="24"/>
        <v>0</v>
      </c>
      <c r="F94" s="14" t="s">
        <v>204</v>
      </c>
      <c r="G94" s="6" t="s">
        <v>204</v>
      </c>
      <c r="H94" s="15" t="s">
        <v>204</v>
      </c>
      <c r="I94" s="14" t="s">
        <v>204</v>
      </c>
      <c r="J94" s="6" t="s">
        <v>204</v>
      </c>
      <c r="K94" s="15" t="s">
        <v>204</v>
      </c>
      <c r="L94" s="14" t="s">
        <v>204</v>
      </c>
      <c r="M94" s="6" t="s">
        <v>204</v>
      </c>
      <c r="N94" s="15" t="s">
        <v>204</v>
      </c>
      <c r="O94" s="14" t="s">
        <v>204</v>
      </c>
      <c r="P94" s="6" t="s">
        <v>204</v>
      </c>
      <c r="Q94" s="15" t="s">
        <v>204</v>
      </c>
      <c r="R94" s="8" t="s">
        <v>204</v>
      </c>
    </row>
    <row r="95" spans="1:18" x14ac:dyDescent="0.25">
      <c r="A95" s="22" t="s">
        <v>157</v>
      </c>
      <c r="B95" s="12">
        <f t="shared" ref="B95:R95" si="25">SUM(B91:B94)</f>
        <v>7030000</v>
      </c>
      <c r="C95" s="5">
        <f t="shared" si="25"/>
        <v>31758376</v>
      </c>
      <c r="D95" s="5">
        <f t="shared" si="25"/>
        <v>0</v>
      </c>
      <c r="E95" s="13">
        <f t="shared" si="25"/>
        <v>38788376</v>
      </c>
      <c r="F95" s="12">
        <f t="shared" si="25"/>
        <v>688854</v>
      </c>
      <c r="G95" s="5">
        <f t="shared" si="25"/>
        <v>410719</v>
      </c>
      <c r="H95" s="13">
        <f t="shared" si="25"/>
        <v>278135</v>
      </c>
      <c r="I95" s="12">
        <f t="shared" si="25"/>
        <v>6199617</v>
      </c>
      <c r="J95" s="5">
        <f t="shared" si="25"/>
        <v>4644727</v>
      </c>
      <c r="K95" s="13">
        <f t="shared" si="25"/>
        <v>1554890</v>
      </c>
      <c r="L95" s="12">
        <f t="shared" si="25"/>
        <v>6237828</v>
      </c>
      <c r="M95" s="5">
        <f t="shared" si="25"/>
        <v>5169241</v>
      </c>
      <c r="N95" s="13">
        <f t="shared" si="25"/>
        <v>1068587</v>
      </c>
      <c r="O95" s="12">
        <f t="shared" si="25"/>
        <v>0</v>
      </c>
      <c r="P95" s="5">
        <f t="shared" si="25"/>
        <v>0</v>
      </c>
      <c r="Q95" s="13">
        <f t="shared" si="25"/>
        <v>0</v>
      </c>
      <c r="R95" s="7">
        <f t="shared" si="25"/>
        <v>41689988</v>
      </c>
    </row>
    <row r="96" spans="1:18" x14ac:dyDescent="0.25">
      <c r="A96" s="24"/>
      <c r="B96" s="32"/>
      <c r="C96" s="33"/>
      <c r="D96" s="33"/>
      <c r="E96" s="34"/>
      <c r="F96" s="32"/>
      <c r="G96" s="33"/>
      <c r="H96" s="34"/>
      <c r="I96" s="32"/>
      <c r="J96" s="33"/>
      <c r="K96" s="34"/>
      <c r="L96" s="32"/>
      <c r="M96" s="33"/>
      <c r="N96" s="34"/>
      <c r="O96" s="32"/>
      <c r="P96" s="33"/>
      <c r="Q96" s="34"/>
      <c r="R96" s="35"/>
    </row>
    <row r="97" spans="1:18" x14ac:dyDescent="0.25">
      <c r="A97" s="22" t="s">
        <v>171</v>
      </c>
      <c r="B97" s="32"/>
      <c r="C97" s="33"/>
      <c r="D97" s="33"/>
      <c r="E97" s="34"/>
      <c r="F97" s="32"/>
      <c r="G97" s="33"/>
      <c r="H97" s="34"/>
      <c r="I97" s="32"/>
      <c r="J97" s="33"/>
      <c r="K97" s="34"/>
      <c r="L97" s="32"/>
      <c r="M97" s="33"/>
      <c r="N97" s="34"/>
      <c r="O97" s="32"/>
      <c r="P97" s="33"/>
      <c r="Q97" s="34"/>
      <c r="R97" s="35"/>
    </row>
    <row r="98" spans="1:18" x14ac:dyDescent="0.25">
      <c r="A98" s="25" t="s">
        <v>198</v>
      </c>
      <c r="B98" s="14">
        <v>28880000</v>
      </c>
      <c r="C98" s="6">
        <v>2643318</v>
      </c>
      <c r="D98" s="6">
        <v>902095</v>
      </c>
      <c r="E98" s="13">
        <f>SUM(B98:D98)</f>
        <v>32425413</v>
      </c>
      <c r="F98" s="14">
        <v>192454</v>
      </c>
      <c r="G98" s="6">
        <v>119761</v>
      </c>
      <c r="H98" s="15">
        <v>72693</v>
      </c>
      <c r="I98" s="14">
        <v>103786802</v>
      </c>
      <c r="J98" s="6">
        <v>21980249</v>
      </c>
      <c r="K98" s="15">
        <v>81806553</v>
      </c>
      <c r="L98" s="14">
        <v>41327888</v>
      </c>
      <c r="M98" s="6">
        <v>26979297</v>
      </c>
      <c r="N98" s="15">
        <v>14348591</v>
      </c>
      <c r="O98" s="14">
        <v>0</v>
      </c>
      <c r="P98" s="6">
        <v>0</v>
      </c>
      <c r="Q98" s="15">
        <v>0</v>
      </c>
      <c r="R98" s="8">
        <v>128653250</v>
      </c>
    </row>
    <row r="99" spans="1:18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13">
        <f t="shared" ref="E99:E101" si="26">SUM(B99:D99)</f>
        <v>0</v>
      </c>
      <c r="F99" s="14" t="s">
        <v>204</v>
      </c>
      <c r="G99" s="6" t="s">
        <v>204</v>
      </c>
      <c r="H99" s="15" t="s">
        <v>204</v>
      </c>
      <c r="I99" s="14" t="s">
        <v>204</v>
      </c>
      <c r="J99" s="6" t="s">
        <v>204</v>
      </c>
      <c r="K99" s="15" t="s">
        <v>204</v>
      </c>
      <c r="L99" s="14" t="s">
        <v>204</v>
      </c>
      <c r="M99" s="6" t="s">
        <v>204</v>
      </c>
      <c r="N99" s="15" t="s">
        <v>204</v>
      </c>
      <c r="O99" s="14" t="s">
        <v>204</v>
      </c>
      <c r="P99" s="6" t="s">
        <v>204</v>
      </c>
      <c r="Q99" s="15" t="s">
        <v>204</v>
      </c>
      <c r="R99" s="8" t="s">
        <v>204</v>
      </c>
    </row>
    <row r="100" spans="1:18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13">
        <f t="shared" si="26"/>
        <v>0</v>
      </c>
      <c r="F100" s="14" t="s">
        <v>204</v>
      </c>
      <c r="G100" s="6" t="s">
        <v>204</v>
      </c>
      <c r="H100" s="15" t="s">
        <v>204</v>
      </c>
      <c r="I100" s="14" t="s">
        <v>204</v>
      </c>
      <c r="J100" s="6" t="s">
        <v>204</v>
      </c>
      <c r="K100" s="15" t="s">
        <v>204</v>
      </c>
      <c r="L100" s="14" t="s">
        <v>204</v>
      </c>
      <c r="M100" s="6" t="s">
        <v>204</v>
      </c>
      <c r="N100" s="15" t="s">
        <v>204</v>
      </c>
      <c r="O100" s="14" t="s">
        <v>204</v>
      </c>
      <c r="P100" s="6" t="s">
        <v>204</v>
      </c>
      <c r="Q100" s="15" t="s">
        <v>204</v>
      </c>
      <c r="R100" s="8" t="s">
        <v>204</v>
      </c>
    </row>
    <row r="101" spans="1:18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13">
        <f t="shared" si="26"/>
        <v>0</v>
      </c>
      <c r="F101" s="14" t="s">
        <v>204</v>
      </c>
      <c r="G101" s="6" t="s">
        <v>204</v>
      </c>
      <c r="H101" s="15" t="s">
        <v>204</v>
      </c>
      <c r="I101" s="14" t="s">
        <v>204</v>
      </c>
      <c r="J101" s="6" t="s">
        <v>204</v>
      </c>
      <c r="K101" s="15" t="s">
        <v>204</v>
      </c>
      <c r="L101" s="14" t="s">
        <v>204</v>
      </c>
      <c r="M101" s="6" t="s">
        <v>204</v>
      </c>
      <c r="N101" s="15" t="s">
        <v>204</v>
      </c>
      <c r="O101" s="14" t="s">
        <v>204</v>
      </c>
      <c r="P101" s="6" t="s">
        <v>204</v>
      </c>
      <c r="Q101" s="15" t="s">
        <v>204</v>
      </c>
      <c r="R101" s="8" t="s">
        <v>204</v>
      </c>
    </row>
    <row r="102" spans="1:18" x14ac:dyDescent="0.25">
      <c r="A102" s="22" t="s">
        <v>157</v>
      </c>
      <c r="B102" s="12">
        <f t="shared" ref="B102:R102" si="27">SUM(B98:B101)</f>
        <v>28880000</v>
      </c>
      <c r="C102" s="5">
        <f t="shared" si="27"/>
        <v>2643318</v>
      </c>
      <c r="D102" s="5">
        <f t="shared" si="27"/>
        <v>902095</v>
      </c>
      <c r="E102" s="13">
        <f t="shared" si="27"/>
        <v>32425413</v>
      </c>
      <c r="F102" s="12">
        <f t="shared" si="27"/>
        <v>192454</v>
      </c>
      <c r="G102" s="5">
        <f t="shared" si="27"/>
        <v>119761</v>
      </c>
      <c r="H102" s="13">
        <f t="shared" si="27"/>
        <v>72693</v>
      </c>
      <c r="I102" s="12">
        <f t="shared" si="27"/>
        <v>103786802</v>
      </c>
      <c r="J102" s="5">
        <f t="shared" si="27"/>
        <v>21980249</v>
      </c>
      <c r="K102" s="13">
        <f t="shared" si="27"/>
        <v>81806553</v>
      </c>
      <c r="L102" s="12">
        <f t="shared" si="27"/>
        <v>41327888</v>
      </c>
      <c r="M102" s="5">
        <f t="shared" si="27"/>
        <v>26979297</v>
      </c>
      <c r="N102" s="13">
        <f t="shared" si="27"/>
        <v>14348591</v>
      </c>
      <c r="O102" s="12">
        <f t="shared" si="27"/>
        <v>0</v>
      </c>
      <c r="P102" s="5">
        <f t="shared" si="27"/>
        <v>0</v>
      </c>
      <c r="Q102" s="13">
        <f t="shared" si="27"/>
        <v>0</v>
      </c>
      <c r="R102" s="7">
        <f t="shared" si="27"/>
        <v>128653250</v>
      </c>
    </row>
    <row r="103" spans="1:18" x14ac:dyDescent="0.25">
      <c r="A103" s="24"/>
      <c r="B103" s="32"/>
      <c r="C103" s="33"/>
      <c r="D103" s="33"/>
      <c r="E103" s="34"/>
      <c r="F103" s="32"/>
      <c r="G103" s="33"/>
      <c r="H103" s="34"/>
      <c r="I103" s="32"/>
      <c r="J103" s="33"/>
      <c r="K103" s="34"/>
      <c r="L103" s="32"/>
      <c r="M103" s="33"/>
      <c r="N103" s="34"/>
      <c r="O103" s="32"/>
      <c r="P103" s="33"/>
      <c r="Q103" s="34"/>
      <c r="R103" s="35"/>
    </row>
    <row r="104" spans="1:18" x14ac:dyDescent="0.25">
      <c r="A104" s="22" t="s">
        <v>172</v>
      </c>
      <c r="B104" s="32"/>
      <c r="C104" s="33"/>
      <c r="D104" s="33"/>
      <c r="E104" s="34"/>
      <c r="F104" s="32"/>
      <c r="G104" s="33"/>
      <c r="H104" s="34"/>
      <c r="I104" s="32"/>
      <c r="J104" s="33"/>
      <c r="K104" s="34"/>
      <c r="L104" s="32"/>
      <c r="M104" s="33"/>
      <c r="N104" s="34"/>
      <c r="O104" s="32"/>
      <c r="P104" s="33"/>
      <c r="Q104" s="34"/>
      <c r="R104" s="35"/>
    </row>
    <row r="105" spans="1:18" x14ac:dyDescent="0.25">
      <c r="A105" s="25" t="s">
        <v>198</v>
      </c>
      <c r="B105" s="14">
        <v>14010000</v>
      </c>
      <c r="C105" s="6">
        <v>31524748</v>
      </c>
      <c r="D105" s="6">
        <v>5041831</v>
      </c>
      <c r="E105" s="13">
        <f>SUM(B105:D105)</f>
        <v>50576579</v>
      </c>
      <c r="F105" s="14">
        <v>954272</v>
      </c>
      <c r="G105" s="6">
        <v>751012</v>
      </c>
      <c r="H105" s="15">
        <v>203260</v>
      </c>
      <c r="I105" s="14">
        <v>244642225</v>
      </c>
      <c r="J105" s="6">
        <v>40786377</v>
      </c>
      <c r="K105" s="15">
        <v>203855848</v>
      </c>
      <c r="L105" s="14">
        <v>74359732</v>
      </c>
      <c r="M105" s="6">
        <v>55428338</v>
      </c>
      <c r="N105" s="15">
        <v>18931394</v>
      </c>
      <c r="O105" s="14">
        <v>0</v>
      </c>
      <c r="P105" s="6">
        <v>0</v>
      </c>
      <c r="Q105" s="15">
        <v>0</v>
      </c>
      <c r="R105" s="8">
        <v>273567081</v>
      </c>
    </row>
    <row r="106" spans="1:18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13">
        <f t="shared" ref="E106:E108" si="28">SUM(B106:D106)</f>
        <v>0</v>
      </c>
      <c r="F106" s="14" t="s">
        <v>204</v>
      </c>
      <c r="G106" s="6" t="s">
        <v>204</v>
      </c>
      <c r="H106" s="15" t="s">
        <v>204</v>
      </c>
      <c r="I106" s="14" t="s">
        <v>204</v>
      </c>
      <c r="J106" s="6" t="s">
        <v>204</v>
      </c>
      <c r="K106" s="15" t="s">
        <v>204</v>
      </c>
      <c r="L106" s="14" t="s">
        <v>204</v>
      </c>
      <c r="M106" s="6" t="s">
        <v>204</v>
      </c>
      <c r="N106" s="15" t="s">
        <v>204</v>
      </c>
      <c r="O106" s="14" t="s">
        <v>204</v>
      </c>
      <c r="P106" s="6" t="s">
        <v>204</v>
      </c>
      <c r="Q106" s="15" t="s">
        <v>204</v>
      </c>
      <c r="R106" s="8" t="s">
        <v>204</v>
      </c>
    </row>
    <row r="107" spans="1:18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13">
        <f t="shared" si="28"/>
        <v>0</v>
      </c>
      <c r="F107" s="14" t="s">
        <v>204</v>
      </c>
      <c r="G107" s="6" t="s">
        <v>204</v>
      </c>
      <c r="H107" s="15" t="s">
        <v>204</v>
      </c>
      <c r="I107" s="14" t="s">
        <v>204</v>
      </c>
      <c r="J107" s="6" t="s">
        <v>204</v>
      </c>
      <c r="K107" s="15" t="s">
        <v>204</v>
      </c>
      <c r="L107" s="14" t="s">
        <v>204</v>
      </c>
      <c r="M107" s="6" t="s">
        <v>204</v>
      </c>
      <c r="N107" s="15" t="s">
        <v>204</v>
      </c>
      <c r="O107" s="14" t="s">
        <v>204</v>
      </c>
      <c r="P107" s="6" t="s">
        <v>204</v>
      </c>
      <c r="Q107" s="15" t="s">
        <v>204</v>
      </c>
      <c r="R107" s="8" t="s">
        <v>204</v>
      </c>
    </row>
    <row r="108" spans="1:18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13">
        <f t="shared" si="28"/>
        <v>0</v>
      </c>
      <c r="F108" s="14" t="s">
        <v>204</v>
      </c>
      <c r="G108" s="6" t="s">
        <v>204</v>
      </c>
      <c r="H108" s="15" t="s">
        <v>204</v>
      </c>
      <c r="I108" s="14" t="s">
        <v>204</v>
      </c>
      <c r="J108" s="6" t="s">
        <v>204</v>
      </c>
      <c r="K108" s="15" t="s">
        <v>204</v>
      </c>
      <c r="L108" s="14" t="s">
        <v>204</v>
      </c>
      <c r="M108" s="6" t="s">
        <v>204</v>
      </c>
      <c r="N108" s="15" t="s">
        <v>204</v>
      </c>
      <c r="O108" s="14" t="s">
        <v>204</v>
      </c>
      <c r="P108" s="6" t="s">
        <v>204</v>
      </c>
      <c r="Q108" s="15" t="s">
        <v>204</v>
      </c>
      <c r="R108" s="8" t="s">
        <v>204</v>
      </c>
    </row>
    <row r="109" spans="1:18" x14ac:dyDescent="0.25">
      <c r="A109" s="22" t="s">
        <v>157</v>
      </c>
      <c r="B109" s="12">
        <f t="shared" ref="B109:R109" si="29">SUM(B105:B108)</f>
        <v>14010000</v>
      </c>
      <c r="C109" s="5">
        <f t="shared" si="29"/>
        <v>31524748</v>
      </c>
      <c r="D109" s="5">
        <f t="shared" si="29"/>
        <v>5041831</v>
      </c>
      <c r="E109" s="13">
        <f t="shared" si="29"/>
        <v>50576579</v>
      </c>
      <c r="F109" s="12">
        <f t="shared" si="29"/>
        <v>954272</v>
      </c>
      <c r="G109" s="5">
        <f t="shared" si="29"/>
        <v>751012</v>
      </c>
      <c r="H109" s="13">
        <f t="shared" si="29"/>
        <v>203260</v>
      </c>
      <c r="I109" s="12">
        <f t="shared" si="29"/>
        <v>244642225</v>
      </c>
      <c r="J109" s="5">
        <f t="shared" si="29"/>
        <v>40786377</v>
      </c>
      <c r="K109" s="13">
        <f t="shared" si="29"/>
        <v>203855848</v>
      </c>
      <c r="L109" s="12">
        <f t="shared" si="29"/>
        <v>74359732</v>
      </c>
      <c r="M109" s="5">
        <f t="shared" si="29"/>
        <v>55428338</v>
      </c>
      <c r="N109" s="13">
        <f t="shared" si="29"/>
        <v>18931394</v>
      </c>
      <c r="O109" s="12">
        <f t="shared" si="29"/>
        <v>0</v>
      </c>
      <c r="P109" s="5">
        <f t="shared" si="29"/>
        <v>0</v>
      </c>
      <c r="Q109" s="13">
        <f t="shared" si="29"/>
        <v>0</v>
      </c>
      <c r="R109" s="7">
        <f t="shared" si="29"/>
        <v>273567081</v>
      </c>
    </row>
    <row r="110" spans="1:18" x14ac:dyDescent="0.25">
      <c r="A110" s="24"/>
      <c r="B110" s="32"/>
      <c r="C110" s="33"/>
      <c r="D110" s="33"/>
      <c r="E110" s="34"/>
      <c r="F110" s="32"/>
      <c r="G110" s="33"/>
      <c r="H110" s="34"/>
      <c r="I110" s="32"/>
      <c r="J110" s="33"/>
      <c r="K110" s="34"/>
      <c r="L110" s="32"/>
      <c r="M110" s="33"/>
      <c r="N110" s="34"/>
      <c r="O110" s="32"/>
      <c r="P110" s="33"/>
      <c r="Q110" s="34"/>
      <c r="R110" s="35"/>
    </row>
    <row r="111" spans="1:18" x14ac:dyDescent="0.25">
      <c r="A111" s="22" t="s">
        <v>173</v>
      </c>
      <c r="B111" s="32"/>
      <c r="C111" s="33"/>
      <c r="D111" s="33"/>
      <c r="E111" s="34"/>
      <c r="F111" s="32"/>
      <c r="G111" s="33"/>
      <c r="H111" s="34"/>
      <c r="I111" s="32"/>
      <c r="J111" s="33"/>
      <c r="K111" s="34"/>
      <c r="L111" s="32"/>
      <c r="M111" s="33"/>
      <c r="N111" s="34"/>
      <c r="O111" s="32"/>
      <c r="P111" s="33"/>
      <c r="Q111" s="34"/>
      <c r="R111" s="35"/>
    </row>
    <row r="112" spans="1:18" x14ac:dyDescent="0.25">
      <c r="A112" s="25" t="s">
        <v>198</v>
      </c>
      <c r="B112" s="14">
        <v>15353334.119999999</v>
      </c>
      <c r="C112" s="6">
        <v>2020625.15</v>
      </c>
      <c r="D112" s="6">
        <v>0</v>
      </c>
      <c r="E112" s="13">
        <f>SUM(B112:D112)</f>
        <v>17373959.27</v>
      </c>
      <c r="F112" s="14">
        <v>7186476.2300000004</v>
      </c>
      <c r="G112" s="6">
        <v>6782202.3899999997</v>
      </c>
      <c r="H112" s="15">
        <v>404273.84</v>
      </c>
      <c r="I112" s="14">
        <v>158019204.40000001</v>
      </c>
      <c r="J112" s="6">
        <v>110086692.90000001</v>
      </c>
      <c r="K112" s="15">
        <v>47932511.439999998</v>
      </c>
      <c r="L112" s="14">
        <v>183834286.30000001</v>
      </c>
      <c r="M112" s="6">
        <v>145525569.5</v>
      </c>
      <c r="N112" s="15">
        <v>38308716.799999997</v>
      </c>
      <c r="O112" s="14">
        <v>0</v>
      </c>
      <c r="P112" s="6">
        <v>0</v>
      </c>
      <c r="Q112" s="15">
        <v>0</v>
      </c>
      <c r="R112" s="8">
        <v>104019461.40000001</v>
      </c>
    </row>
    <row r="113" spans="1:18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13">
        <f t="shared" ref="E113:E115" si="30">SUM(B113:D113)</f>
        <v>0</v>
      </c>
      <c r="F113" s="14" t="s">
        <v>204</v>
      </c>
      <c r="G113" s="6" t="s">
        <v>204</v>
      </c>
      <c r="H113" s="15" t="s">
        <v>204</v>
      </c>
      <c r="I113" s="14" t="s">
        <v>204</v>
      </c>
      <c r="J113" s="6" t="s">
        <v>204</v>
      </c>
      <c r="K113" s="15" t="s">
        <v>204</v>
      </c>
      <c r="L113" s="14" t="s">
        <v>204</v>
      </c>
      <c r="M113" s="6" t="s">
        <v>204</v>
      </c>
      <c r="N113" s="15" t="s">
        <v>204</v>
      </c>
      <c r="O113" s="14" t="s">
        <v>204</v>
      </c>
      <c r="P113" s="6" t="s">
        <v>204</v>
      </c>
      <c r="Q113" s="15" t="s">
        <v>204</v>
      </c>
      <c r="R113" s="8" t="s">
        <v>204</v>
      </c>
    </row>
    <row r="114" spans="1:18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13">
        <f t="shared" si="30"/>
        <v>0</v>
      </c>
      <c r="F114" s="14" t="s">
        <v>204</v>
      </c>
      <c r="G114" s="6" t="s">
        <v>204</v>
      </c>
      <c r="H114" s="15" t="s">
        <v>204</v>
      </c>
      <c r="I114" s="14" t="s">
        <v>204</v>
      </c>
      <c r="J114" s="6" t="s">
        <v>204</v>
      </c>
      <c r="K114" s="15" t="s">
        <v>204</v>
      </c>
      <c r="L114" s="14" t="s">
        <v>204</v>
      </c>
      <c r="M114" s="6" t="s">
        <v>204</v>
      </c>
      <c r="N114" s="15" t="s">
        <v>204</v>
      </c>
      <c r="O114" s="14" t="s">
        <v>204</v>
      </c>
      <c r="P114" s="6" t="s">
        <v>204</v>
      </c>
      <c r="Q114" s="15" t="s">
        <v>204</v>
      </c>
      <c r="R114" s="8" t="s">
        <v>204</v>
      </c>
    </row>
    <row r="115" spans="1:18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13">
        <f t="shared" si="30"/>
        <v>0</v>
      </c>
      <c r="F115" s="14" t="s">
        <v>204</v>
      </c>
      <c r="G115" s="6" t="s">
        <v>204</v>
      </c>
      <c r="H115" s="15" t="s">
        <v>204</v>
      </c>
      <c r="I115" s="14" t="s">
        <v>204</v>
      </c>
      <c r="J115" s="6" t="s">
        <v>204</v>
      </c>
      <c r="K115" s="15" t="s">
        <v>204</v>
      </c>
      <c r="L115" s="14" t="s">
        <v>204</v>
      </c>
      <c r="M115" s="6" t="s">
        <v>204</v>
      </c>
      <c r="N115" s="15" t="s">
        <v>204</v>
      </c>
      <c r="O115" s="14" t="s">
        <v>204</v>
      </c>
      <c r="P115" s="6" t="s">
        <v>204</v>
      </c>
      <c r="Q115" s="15" t="s">
        <v>204</v>
      </c>
      <c r="R115" s="8" t="s">
        <v>204</v>
      </c>
    </row>
    <row r="116" spans="1:18" x14ac:dyDescent="0.25">
      <c r="A116" s="22" t="s">
        <v>157</v>
      </c>
      <c r="B116" s="12">
        <f t="shared" ref="B116:R116" si="31">SUM(B112:B115)</f>
        <v>15353334.119999999</v>
      </c>
      <c r="C116" s="5">
        <f t="shared" si="31"/>
        <v>2020625.15</v>
      </c>
      <c r="D116" s="5">
        <f t="shared" si="31"/>
        <v>0</v>
      </c>
      <c r="E116" s="13">
        <f t="shared" si="31"/>
        <v>17373959.27</v>
      </c>
      <c r="F116" s="12">
        <f t="shared" si="31"/>
        <v>7186476.2300000004</v>
      </c>
      <c r="G116" s="5">
        <f t="shared" si="31"/>
        <v>6782202.3899999997</v>
      </c>
      <c r="H116" s="13">
        <f t="shared" si="31"/>
        <v>404273.84</v>
      </c>
      <c r="I116" s="12">
        <f t="shared" si="31"/>
        <v>158019204.40000001</v>
      </c>
      <c r="J116" s="5">
        <f t="shared" si="31"/>
        <v>110086692.90000001</v>
      </c>
      <c r="K116" s="13">
        <f t="shared" si="31"/>
        <v>47932511.439999998</v>
      </c>
      <c r="L116" s="12">
        <f t="shared" si="31"/>
        <v>183834286.30000001</v>
      </c>
      <c r="M116" s="5">
        <f t="shared" si="31"/>
        <v>145525569.5</v>
      </c>
      <c r="N116" s="13">
        <f t="shared" si="31"/>
        <v>38308716.799999997</v>
      </c>
      <c r="O116" s="12">
        <f t="shared" si="31"/>
        <v>0</v>
      </c>
      <c r="P116" s="5">
        <f t="shared" si="31"/>
        <v>0</v>
      </c>
      <c r="Q116" s="13">
        <f t="shared" si="31"/>
        <v>0</v>
      </c>
      <c r="R116" s="7">
        <f t="shared" si="31"/>
        <v>104019461.40000001</v>
      </c>
    </row>
    <row r="117" spans="1:18" x14ac:dyDescent="0.25">
      <c r="A117" s="24"/>
      <c r="B117" s="32"/>
      <c r="C117" s="33"/>
      <c r="D117" s="33"/>
      <c r="E117" s="34"/>
      <c r="F117" s="32"/>
      <c r="G117" s="33"/>
      <c r="H117" s="34"/>
      <c r="I117" s="32"/>
      <c r="J117" s="33"/>
      <c r="K117" s="34"/>
      <c r="L117" s="32"/>
      <c r="M117" s="33"/>
      <c r="N117" s="34"/>
      <c r="O117" s="32"/>
      <c r="P117" s="33"/>
      <c r="Q117" s="34"/>
      <c r="R117" s="35"/>
    </row>
    <row r="118" spans="1:18" x14ac:dyDescent="0.25">
      <c r="A118" s="22" t="s">
        <v>175</v>
      </c>
      <c r="B118" s="32"/>
      <c r="C118" s="33"/>
      <c r="D118" s="33"/>
      <c r="E118" s="34"/>
      <c r="F118" s="32"/>
      <c r="G118" s="33"/>
      <c r="H118" s="34"/>
      <c r="I118" s="32"/>
      <c r="J118" s="33"/>
      <c r="K118" s="34"/>
      <c r="L118" s="32"/>
      <c r="M118" s="33"/>
      <c r="N118" s="34"/>
      <c r="O118" s="32"/>
      <c r="P118" s="33"/>
      <c r="Q118" s="34"/>
      <c r="R118" s="35"/>
    </row>
    <row r="119" spans="1:18" x14ac:dyDescent="0.25">
      <c r="A119" s="25" t="s">
        <v>198</v>
      </c>
      <c r="B119" s="14">
        <v>49558930</v>
      </c>
      <c r="C119" s="6">
        <v>36311427</v>
      </c>
      <c r="D119" s="6">
        <v>0</v>
      </c>
      <c r="E119" s="13">
        <f>SUM(B119:D119)</f>
        <v>85870357</v>
      </c>
      <c r="F119" s="14">
        <v>7479109</v>
      </c>
      <c r="G119" s="6">
        <v>7275345</v>
      </c>
      <c r="H119" s="15">
        <v>203764</v>
      </c>
      <c r="I119" s="14">
        <v>160835830</v>
      </c>
      <c r="J119" s="6">
        <v>77435896</v>
      </c>
      <c r="K119" s="15">
        <v>83399934</v>
      </c>
      <c r="L119" s="14">
        <v>476818575</v>
      </c>
      <c r="M119" s="6">
        <v>301468097</v>
      </c>
      <c r="N119" s="15">
        <v>175350478</v>
      </c>
      <c r="O119" s="14">
        <v>179533738</v>
      </c>
      <c r="P119" s="6">
        <v>135115000</v>
      </c>
      <c r="Q119" s="15">
        <v>44418738</v>
      </c>
      <c r="R119" s="8">
        <v>389243271</v>
      </c>
    </row>
    <row r="120" spans="1:18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13">
        <f t="shared" ref="E120:E122" si="32">SUM(B120:D120)</f>
        <v>0</v>
      </c>
      <c r="F120" s="14" t="s">
        <v>204</v>
      </c>
      <c r="G120" s="6" t="s">
        <v>204</v>
      </c>
      <c r="H120" s="15" t="s">
        <v>204</v>
      </c>
      <c r="I120" s="14" t="s">
        <v>204</v>
      </c>
      <c r="J120" s="6" t="s">
        <v>204</v>
      </c>
      <c r="K120" s="15" t="s">
        <v>204</v>
      </c>
      <c r="L120" s="14" t="s">
        <v>204</v>
      </c>
      <c r="M120" s="6" t="s">
        <v>204</v>
      </c>
      <c r="N120" s="15" t="s">
        <v>204</v>
      </c>
      <c r="O120" s="14" t="s">
        <v>204</v>
      </c>
      <c r="P120" s="6" t="s">
        <v>204</v>
      </c>
      <c r="Q120" s="15" t="s">
        <v>204</v>
      </c>
      <c r="R120" s="8" t="s">
        <v>204</v>
      </c>
    </row>
    <row r="121" spans="1:18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13">
        <f t="shared" si="32"/>
        <v>0</v>
      </c>
      <c r="F121" s="14" t="s">
        <v>204</v>
      </c>
      <c r="G121" s="6" t="s">
        <v>204</v>
      </c>
      <c r="H121" s="15" t="s">
        <v>204</v>
      </c>
      <c r="I121" s="14" t="s">
        <v>204</v>
      </c>
      <c r="J121" s="6" t="s">
        <v>204</v>
      </c>
      <c r="K121" s="15" t="s">
        <v>204</v>
      </c>
      <c r="L121" s="14" t="s">
        <v>204</v>
      </c>
      <c r="M121" s="6" t="s">
        <v>204</v>
      </c>
      <c r="N121" s="15" t="s">
        <v>204</v>
      </c>
      <c r="O121" s="14" t="s">
        <v>204</v>
      </c>
      <c r="P121" s="6" t="s">
        <v>204</v>
      </c>
      <c r="Q121" s="15" t="s">
        <v>204</v>
      </c>
      <c r="R121" s="8" t="s">
        <v>204</v>
      </c>
    </row>
    <row r="122" spans="1:18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13">
        <f t="shared" si="32"/>
        <v>0</v>
      </c>
      <c r="F122" s="14" t="s">
        <v>204</v>
      </c>
      <c r="G122" s="6" t="s">
        <v>204</v>
      </c>
      <c r="H122" s="15" t="s">
        <v>204</v>
      </c>
      <c r="I122" s="14" t="s">
        <v>204</v>
      </c>
      <c r="J122" s="6" t="s">
        <v>204</v>
      </c>
      <c r="K122" s="15" t="s">
        <v>204</v>
      </c>
      <c r="L122" s="14" t="s">
        <v>204</v>
      </c>
      <c r="M122" s="6" t="s">
        <v>204</v>
      </c>
      <c r="N122" s="15" t="s">
        <v>204</v>
      </c>
      <c r="O122" s="14" t="s">
        <v>204</v>
      </c>
      <c r="P122" s="6" t="s">
        <v>204</v>
      </c>
      <c r="Q122" s="15" t="s">
        <v>204</v>
      </c>
      <c r="R122" s="8" t="s">
        <v>204</v>
      </c>
    </row>
    <row r="123" spans="1:18" x14ac:dyDescent="0.25">
      <c r="A123" s="22" t="s">
        <v>157</v>
      </c>
      <c r="B123" s="12">
        <f t="shared" ref="B123:R123" si="33">SUM(B119:B122)</f>
        <v>49558930</v>
      </c>
      <c r="C123" s="5">
        <f t="shared" si="33"/>
        <v>36311427</v>
      </c>
      <c r="D123" s="5">
        <f t="shared" si="33"/>
        <v>0</v>
      </c>
      <c r="E123" s="13">
        <f t="shared" si="33"/>
        <v>85870357</v>
      </c>
      <c r="F123" s="12">
        <f t="shared" si="33"/>
        <v>7479109</v>
      </c>
      <c r="G123" s="5">
        <f t="shared" si="33"/>
        <v>7275345</v>
      </c>
      <c r="H123" s="13">
        <f t="shared" si="33"/>
        <v>203764</v>
      </c>
      <c r="I123" s="12">
        <f t="shared" si="33"/>
        <v>160835830</v>
      </c>
      <c r="J123" s="5">
        <f t="shared" si="33"/>
        <v>77435896</v>
      </c>
      <c r="K123" s="13">
        <f t="shared" si="33"/>
        <v>83399934</v>
      </c>
      <c r="L123" s="12">
        <f t="shared" si="33"/>
        <v>476818575</v>
      </c>
      <c r="M123" s="5">
        <f t="shared" si="33"/>
        <v>301468097</v>
      </c>
      <c r="N123" s="13">
        <f t="shared" si="33"/>
        <v>175350478</v>
      </c>
      <c r="O123" s="12">
        <f t="shared" si="33"/>
        <v>179533738</v>
      </c>
      <c r="P123" s="5">
        <f t="shared" si="33"/>
        <v>135115000</v>
      </c>
      <c r="Q123" s="13">
        <f t="shared" si="33"/>
        <v>44418738</v>
      </c>
      <c r="R123" s="7">
        <f t="shared" si="33"/>
        <v>389243271</v>
      </c>
    </row>
    <row r="124" spans="1:18" x14ac:dyDescent="0.25">
      <c r="A124" s="24"/>
      <c r="B124" s="32"/>
      <c r="C124" s="33"/>
      <c r="D124" s="33"/>
      <c r="E124" s="34"/>
      <c r="F124" s="32"/>
      <c r="G124" s="33"/>
      <c r="H124" s="34"/>
      <c r="I124" s="32"/>
      <c r="J124" s="33"/>
      <c r="K124" s="34"/>
      <c r="L124" s="32"/>
      <c r="M124" s="33"/>
      <c r="N124" s="34"/>
      <c r="O124" s="32"/>
      <c r="P124" s="33"/>
      <c r="Q124" s="34"/>
      <c r="R124" s="35"/>
    </row>
    <row r="125" spans="1:18" x14ac:dyDescent="0.25">
      <c r="A125" s="22" t="s">
        <v>174</v>
      </c>
      <c r="B125" s="32"/>
      <c r="C125" s="33"/>
      <c r="D125" s="33"/>
      <c r="E125" s="34"/>
      <c r="F125" s="32"/>
      <c r="G125" s="33"/>
      <c r="H125" s="34"/>
      <c r="I125" s="32"/>
      <c r="J125" s="33"/>
      <c r="K125" s="34"/>
      <c r="L125" s="32"/>
      <c r="M125" s="33"/>
      <c r="N125" s="34"/>
      <c r="O125" s="32"/>
      <c r="P125" s="33"/>
      <c r="Q125" s="34"/>
      <c r="R125" s="35"/>
    </row>
    <row r="126" spans="1:18" x14ac:dyDescent="0.25">
      <c r="A126" s="25" t="s">
        <v>198</v>
      </c>
      <c r="B126" s="14">
        <v>10204997</v>
      </c>
      <c r="C126" s="6">
        <v>73970790</v>
      </c>
      <c r="D126" s="6">
        <v>0</v>
      </c>
      <c r="E126" s="13">
        <f>SUM(B126:D126)</f>
        <v>84175787</v>
      </c>
      <c r="F126" s="14">
        <v>4846132</v>
      </c>
      <c r="G126" s="6">
        <v>3977230</v>
      </c>
      <c r="H126" s="15">
        <v>868902</v>
      </c>
      <c r="I126" s="14">
        <v>295364946</v>
      </c>
      <c r="J126" s="6">
        <v>150306586</v>
      </c>
      <c r="K126" s="15">
        <v>145058360</v>
      </c>
      <c r="L126" s="14">
        <v>364088362</v>
      </c>
      <c r="M126" s="6">
        <v>297295810</v>
      </c>
      <c r="N126" s="15">
        <v>66792552</v>
      </c>
      <c r="O126" s="14">
        <v>49130773</v>
      </c>
      <c r="P126" s="6">
        <v>30876802</v>
      </c>
      <c r="Q126" s="15">
        <v>18253971</v>
      </c>
      <c r="R126" s="8">
        <v>315149572</v>
      </c>
    </row>
    <row r="127" spans="1:18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13">
        <f t="shared" ref="E127:E129" si="34">SUM(B127:D127)</f>
        <v>0</v>
      </c>
      <c r="F127" s="14" t="s">
        <v>204</v>
      </c>
      <c r="G127" s="6" t="s">
        <v>204</v>
      </c>
      <c r="H127" s="15" t="s">
        <v>204</v>
      </c>
      <c r="I127" s="14" t="s">
        <v>204</v>
      </c>
      <c r="J127" s="6" t="s">
        <v>204</v>
      </c>
      <c r="K127" s="15" t="s">
        <v>204</v>
      </c>
      <c r="L127" s="14" t="s">
        <v>204</v>
      </c>
      <c r="M127" s="6" t="s">
        <v>204</v>
      </c>
      <c r="N127" s="15" t="s">
        <v>204</v>
      </c>
      <c r="O127" s="14" t="s">
        <v>204</v>
      </c>
      <c r="P127" s="6" t="s">
        <v>204</v>
      </c>
      <c r="Q127" s="15" t="s">
        <v>204</v>
      </c>
      <c r="R127" s="8" t="s">
        <v>204</v>
      </c>
    </row>
    <row r="128" spans="1:18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13">
        <f t="shared" si="34"/>
        <v>0</v>
      </c>
      <c r="F128" s="14" t="s">
        <v>204</v>
      </c>
      <c r="G128" s="6" t="s">
        <v>204</v>
      </c>
      <c r="H128" s="15" t="s">
        <v>204</v>
      </c>
      <c r="I128" s="14" t="s">
        <v>204</v>
      </c>
      <c r="J128" s="6" t="s">
        <v>204</v>
      </c>
      <c r="K128" s="15" t="s">
        <v>204</v>
      </c>
      <c r="L128" s="14" t="s">
        <v>204</v>
      </c>
      <c r="M128" s="6" t="s">
        <v>204</v>
      </c>
      <c r="N128" s="15" t="s">
        <v>204</v>
      </c>
      <c r="O128" s="14" t="s">
        <v>204</v>
      </c>
      <c r="P128" s="6" t="s">
        <v>204</v>
      </c>
      <c r="Q128" s="15" t="s">
        <v>204</v>
      </c>
      <c r="R128" s="8" t="s">
        <v>204</v>
      </c>
    </row>
    <row r="129" spans="1:18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13">
        <f t="shared" si="34"/>
        <v>0</v>
      </c>
      <c r="F129" s="14" t="s">
        <v>204</v>
      </c>
      <c r="G129" s="6" t="s">
        <v>204</v>
      </c>
      <c r="H129" s="15" t="s">
        <v>204</v>
      </c>
      <c r="I129" s="14" t="s">
        <v>204</v>
      </c>
      <c r="J129" s="6" t="s">
        <v>204</v>
      </c>
      <c r="K129" s="15" t="s">
        <v>204</v>
      </c>
      <c r="L129" s="14" t="s">
        <v>204</v>
      </c>
      <c r="M129" s="6" t="s">
        <v>204</v>
      </c>
      <c r="N129" s="15" t="s">
        <v>204</v>
      </c>
      <c r="O129" s="14" t="s">
        <v>204</v>
      </c>
      <c r="P129" s="6" t="s">
        <v>204</v>
      </c>
      <c r="Q129" s="15" t="s">
        <v>204</v>
      </c>
      <c r="R129" s="8" t="s">
        <v>204</v>
      </c>
    </row>
    <row r="130" spans="1:18" x14ac:dyDescent="0.25">
      <c r="A130" s="22" t="s">
        <v>157</v>
      </c>
      <c r="B130" s="12">
        <f t="shared" ref="B130:R130" si="35">SUM(B126:B129)</f>
        <v>10204997</v>
      </c>
      <c r="C130" s="5">
        <f t="shared" si="35"/>
        <v>73970790</v>
      </c>
      <c r="D130" s="5">
        <f t="shared" si="35"/>
        <v>0</v>
      </c>
      <c r="E130" s="13">
        <f t="shared" si="35"/>
        <v>84175787</v>
      </c>
      <c r="F130" s="12">
        <f t="shared" si="35"/>
        <v>4846132</v>
      </c>
      <c r="G130" s="5">
        <f t="shared" si="35"/>
        <v>3977230</v>
      </c>
      <c r="H130" s="13">
        <f t="shared" si="35"/>
        <v>868902</v>
      </c>
      <c r="I130" s="12">
        <f t="shared" si="35"/>
        <v>295364946</v>
      </c>
      <c r="J130" s="5">
        <f t="shared" si="35"/>
        <v>150306586</v>
      </c>
      <c r="K130" s="13">
        <f t="shared" si="35"/>
        <v>145058360</v>
      </c>
      <c r="L130" s="12">
        <f t="shared" si="35"/>
        <v>364088362</v>
      </c>
      <c r="M130" s="5">
        <f t="shared" si="35"/>
        <v>297295810</v>
      </c>
      <c r="N130" s="13">
        <f t="shared" si="35"/>
        <v>66792552</v>
      </c>
      <c r="O130" s="12">
        <f t="shared" si="35"/>
        <v>49130773</v>
      </c>
      <c r="P130" s="5">
        <f t="shared" si="35"/>
        <v>30876802</v>
      </c>
      <c r="Q130" s="13">
        <f t="shared" si="35"/>
        <v>18253971</v>
      </c>
      <c r="R130" s="7">
        <f t="shared" si="35"/>
        <v>315149572</v>
      </c>
    </row>
    <row r="131" spans="1:18" x14ac:dyDescent="0.25">
      <c r="A131" s="24"/>
      <c r="B131" s="32"/>
      <c r="C131" s="33"/>
      <c r="D131" s="33"/>
      <c r="E131" s="34"/>
      <c r="F131" s="32"/>
      <c r="G131" s="33"/>
      <c r="H131" s="34"/>
      <c r="I131" s="32"/>
      <c r="J131" s="33"/>
      <c r="K131" s="34"/>
      <c r="L131" s="32"/>
      <c r="M131" s="33"/>
      <c r="N131" s="34"/>
      <c r="O131" s="32"/>
      <c r="P131" s="33"/>
      <c r="Q131" s="34"/>
      <c r="R131" s="35"/>
    </row>
    <row r="132" spans="1:18" x14ac:dyDescent="0.25">
      <c r="A132" s="22" t="s">
        <v>176</v>
      </c>
      <c r="B132" s="32"/>
      <c r="C132" s="33"/>
      <c r="D132" s="33"/>
      <c r="E132" s="34"/>
      <c r="F132" s="32"/>
      <c r="G132" s="33"/>
      <c r="H132" s="34"/>
      <c r="I132" s="32"/>
      <c r="J132" s="33"/>
      <c r="K132" s="34"/>
      <c r="L132" s="32"/>
      <c r="M132" s="33"/>
      <c r="N132" s="34"/>
      <c r="O132" s="32"/>
      <c r="P132" s="33"/>
      <c r="Q132" s="34"/>
      <c r="R132" s="35"/>
    </row>
    <row r="133" spans="1:18" x14ac:dyDescent="0.25">
      <c r="A133" s="25" t="s">
        <v>198</v>
      </c>
      <c r="B133" s="14">
        <v>20891737.73</v>
      </c>
      <c r="C133" s="6">
        <v>760205.99</v>
      </c>
      <c r="D133" s="6">
        <v>0</v>
      </c>
      <c r="E133" s="13">
        <f>SUM(B133:D133)</f>
        <v>21651943.719999999</v>
      </c>
      <c r="F133" s="14">
        <v>5935389.8799999999</v>
      </c>
      <c r="G133" s="6">
        <v>4588653.16</v>
      </c>
      <c r="H133" s="15">
        <v>1346736.72</v>
      </c>
      <c r="I133" s="14">
        <v>103237982.09999999</v>
      </c>
      <c r="J133" s="6">
        <v>78949057.569999993</v>
      </c>
      <c r="K133" s="15">
        <v>24288924.539999999</v>
      </c>
      <c r="L133" s="14">
        <v>177313524.90000001</v>
      </c>
      <c r="M133" s="6">
        <v>147012400.5</v>
      </c>
      <c r="N133" s="15">
        <v>30301124.41</v>
      </c>
      <c r="O133" s="14">
        <v>972149.42</v>
      </c>
      <c r="P133" s="6">
        <v>0</v>
      </c>
      <c r="Q133" s="15">
        <v>972149.42</v>
      </c>
      <c r="R133" s="8">
        <v>78560878.810000002</v>
      </c>
    </row>
    <row r="134" spans="1:18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13">
        <f t="shared" ref="E134:E136" si="36">SUM(B134:D134)</f>
        <v>0</v>
      </c>
      <c r="F134" s="14" t="s">
        <v>204</v>
      </c>
      <c r="G134" s="6" t="s">
        <v>204</v>
      </c>
      <c r="H134" s="15" t="s">
        <v>204</v>
      </c>
      <c r="I134" s="14" t="s">
        <v>204</v>
      </c>
      <c r="J134" s="6" t="s">
        <v>204</v>
      </c>
      <c r="K134" s="15" t="s">
        <v>204</v>
      </c>
      <c r="L134" s="14" t="s">
        <v>204</v>
      </c>
      <c r="M134" s="6" t="s">
        <v>204</v>
      </c>
      <c r="N134" s="15" t="s">
        <v>204</v>
      </c>
      <c r="O134" s="14" t="s">
        <v>204</v>
      </c>
      <c r="P134" s="6" t="s">
        <v>204</v>
      </c>
      <c r="Q134" s="15" t="s">
        <v>204</v>
      </c>
      <c r="R134" s="8" t="s">
        <v>204</v>
      </c>
    </row>
    <row r="135" spans="1:18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13">
        <f t="shared" si="36"/>
        <v>0</v>
      </c>
      <c r="F135" s="14" t="s">
        <v>204</v>
      </c>
      <c r="G135" s="6" t="s">
        <v>204</v>
      </c>
      <c r="H135" s="15" t="s">
        <v>204</v>
      </c>
      <c r="I135" s="14" t="s">
        <v>204</v>
      </c>
      <c r="J135" s="6" t="s">
        <v>204</v>
      </c>
      <c r="K135" s="15" t="s">
        <v>204</v>
      </c>
      <c r="L135" s="14" t="s">
        <v>204</v>
      </c>
      <c r="M135" s="6" t="s">
        <v>204</v>
      </c>
      <c r="N135" s="15" t="s">
        <v>204</v>
      </c>
      <c r="O135" s="14" t="s">
        <v>204</v>
      </c>
      <c r="P135" s="6" t="s">
        <v>204</v>
      </c>
      <c r="Q135" s="15" t="s">
        <v>204</v>
      </c>
      <c r="R135" s="8" t="s">
        <v>204</v>
      </c>
    </row>
    <row r="136" spans="1:18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13">
        <f t="shared" si="36"/>
        <v>0</v>
      </c>
      <c r="F136" s="14" t="s">
        <v>204</v>
      </c>
      <c r="G136" s="6" t="s">
        <v>204</v>
      </c>
      <c r="H136" s="15" t="s">
        <v>204</v>
      </c>
      <c r="I136" s="14" t="s">
        <v>204</v>
      </c>
      <c r="J136" s="6" t="s">
        <v>204</v>
      </c>
      <c r="K136" s="15" t="s">
        <v>204</v>
      </c>
      <c r="L136" s="14" t="s">
        <v>204</v>
      </c>
      <c r="M136" s="6" t="s">
        <v>204</v>
      </c>
      <c r="N136" s="15" t="s">
        <v>204</v>
      </c>
      <c r="O136" s="14" t="s">
        <v>204</v>
      </c>
      <c r="P136" s="6" t="s">
        <v>204</v>
      </c>
      <c r="Q136" s="15" t="s">
        <v>204</v>
      </c>
      <c r="R136" s="8" t="s">
        <v>204</v>
      </c>
    </row>
    <row r="137" spans="1:18" x14ac:dyDescent="0.25">
      <c r="A137" s="22" t="s">
        <v>157</v>
      </c>
      <c r="B137" s="12">
        <f t="shared" ref="B137:R137" si="37">SUM(B133:B136)</f>
        <v>20891737.73</v>
      </c>
      <c r="C137" s="5">
        <f t="shared" si="37"/>
        <v>760205.99</v>
      </c>
      <c r="D137" s="5">
        <f t="shared" si="37"/>
        <v>0</v>
      </c>
      <c r="E137" s="13">
        <f t="shared" si="37"/>
        <v>21651943.719999999</v>
      </c>
      <c r="F137" s="12">
        <f t="shared" si="37"/>
        <v>5935389.8799999999</v>
      </c>
      <c r="G137" s="5">
        <f t="shared" si="37"/>
        <v>4588653.16</v>
      </c>
      <c r="H137" s="13">
        <f t="shared" si="37"/>
        <v>1346736.72</v>
      </c>
      <c r="I137" s="12">
        <f t="shared" si="37"/>
        <v>103237982.09999999</v>
      </c>
      <c r="J137" s="5">
        <f t="shared" si="37"/>
        <v>78949057.569999993</v>
      </c>
      <c r="K137" s="13">
        <f t="shared" si="37"/>
        <v>24288924.539999999</v>
      </c>
      <c r="L137" s="12">
        <f t="shared" si="37"/>
        <v>177313524.90000001</v>
      </c>
      <c r="M137" s="5">
        <f t="shared" si="37"/>
        <v>147012400.5</v>
      </c>
      <c r="N137" s="13">
        <f t="shared" si="37"/>
        <v>30301124.41</v>
      </c>
      <c r="O137" s="12">
        <f t="shared" si="37"/>
        <v>972149.42</v>
      </c>
      <c r="P137" s="5">
        <f t="shared" si="37"/>
        <v>0</v>
      </c>
      <c r="Q137" s="13">
        <f t="shared" si="37"/>
        <v>972149.42</v>
      </c>
      <c r="R137" s="7">
        <f t="shared" si="37"/>
        <v>78560878.810000002</v>
      </c>
    </row>
    <row r="138" spans="1:18" x14ac:dyDescent="0.25">
      <c r="A138" s="24"/>
      <c r="B138" s="32"/>
      <c r="C138" s="33"/>
      <c r="D138" s="33"/>
      <c r="E138" s="34"/>
      <c r="F138" s="32"/>
      <c r="G138" s="33"/>
      <c r="H138" s="34"/>
      <c r="I138" s="32"/>
      <c r="J138" s="33"/>
      <c r="K138" s="34"/>
      <c r="L138" s="32"/>
      <c r="M138" s="33"/>
      <c r="N138" s="34"/>
      <c r="O138" s="32"/>
      <c r="P138" s="33"/>
      <c r="Q138" s="34"/>
      <c r="R138" s="35"/>
    </row>
    <row r="139" spans="1:18" x14ac:dyDescent="0.25">
      <c r="A139" s="22" t="s">
        <v>177</v>
      </c>
      <c r="B139" s="32"/>
      <c r="C139" s="33"/>
      <c r="D139" s="33"/>
      <c r="E139" s="34"/>
      <c r="F139" s="32"/>
      <c r="G139" s="33"/>
      <c r="H139" s="34"/>
      <c r="I139" s="32"/>
      <c r="J139" s="33"/>
      <c r="K139" s="34"/>
      <c r="L139" s="32"/>
      <c r="M139" s="33"/>
      <c r="N139" s="34"/>
      <c r="O139" s="32"/>
      <c r="P139" s="33"/>
      <c r="Q139" s="34"/>
      <c r="R139" s="35"/>
    </row>
    <row r="140" spans="1:18" x14ac:dyDescent="0.25">
      <c r="A140" s="25" t="s">
        <v>198</v>
      </c>
      <c r="B140" s="14">
        <v>30312825.539999999</v>
      </c>
      <c r="C140" s="6">
        <v>5559906.25</v>
      </c>
      <c r="D140" s="6">
        <v>0</v>
      </c>
      <c r="E140" s="13">
        <f>SUM(B140:D140)</f>
        <v>35872731.789999999</v>
      </c>
      <c r="F140" s="14">
        <v>20526916.109999999</v>
      </c>
      <c r="G140" s="6">
        <v>14656205.76</v>
      </c>
      <c r="H140" s="15">
        <v>5870710.3499999996</v>
      </c>
      <c r="I140" s="14">
        <v>192997745.80000001</v>
      </c>
      <c r="J140" s="6">
        <v>78437085.010000005</v>
      </c>
      <c r="K140" s="15">
        <v>114560660.8</v>
      </c>
      <c r="L140" s="14">
        <v>119988127.8</v>
      </c>
      <c r="M140" s="6">
        <v>99677034.620000005</v>
      </c>
      <c r="N140" s="15">
        <v>20311093.18</v>
      </c>
      <c r="O140" s="14">
        <v>0</v>
      </c>
      <c r="P140" s="6">
        <v>0</v>
      </c>
      <c r="Q140" s="15">
        <v>0</v>
      </c>
      <c r="R140" s="8">
        <v>176615196.09999999</v>
      </c>
    </row>
    <row r="141" spans="1:18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13">
        <f t="shared" ref="E141:E143" si="38">SUM(B141:D141)</f>
        <v>0</v>
      </c>
      <c r="F141" s="14" t="s">
        <v>204</v>
      </c>
      <c r="G141" s="6" t="s">
        <v>204</v>
      </c>
      <c r="H141" s="15" t="s">
        <v>204</v>
      </c>
      <c r="I141" s="14" t="s">
        <v>204</v>
      </c>
      <c r="J141" s="6" t="s">
        <v>204</v>
      </c>
      <c r="K141" s="15" t="s">
        <v>204</v>
      </c>
      <c r="L141" s="14" t="s">
        <v>204</v>
      </c>
      <c r="M141" s="6" t="s">
        <v>204</v>
      </c>
      <c r="N141" s="15" t="s">
        <v>204</v>
      </c>
      <c r="O141" s="14" t="s">
        <v>204</v>
      </c>
      <c r="P141" s="6" t="s">
        <v>204</v>
      </c>
      <c r="Q141" s="15" t="s">
        <v>204</v>
      </c>
      <c r="R141" s="8" t="s">
        <v>204</v>
      </c>
    </row>
    <row r="142" spans="1:18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13">
        <f t="shared" si="38"/>
        <v>0</v>
      </c>
      <c r="F142" s="14" t="s">
        <v>204</v>
      </c>
      <c r="G142" s="6" t="s">
        <v>204</v>
      </c>
      <c r="H142" s="15" t="s">
        <v>204</v>
      </c>
      <c r="I142" s="14" t="s">
        <v>204</v>
      </c>
      <c r="J142" s="6" t="s">
        <v>204</v>
      </c>
      <c r="K142" s="15" t="s">
        <v>204</v>
      </c>
      <c r="L142" s="14" t="s">
        <v>204</v>
      </c>
      <c r="M142" s="6" t="s">
        <v>204</v>
      </c>
      <c r="N142" s="15" t="s">
        <v>204</v>
      </c>
      <c r="O142" s="14" t="s">
        <v>204</v>
      </c>
      <c r="P142" s="6" t="s">
        <v>204</v>
      </c>
      <c r="Q142" s="15" t="s">
        <v>204</v>
      </c>
      <c r="R142" s="8" t="s">
        <v>204</v>
      </c>
    </row>
    <row r="143" spans="1:18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13">
        <f t="shared" si="38"/>
        <v>0</v>
      </c>
      <c r="F143" s="14" t="s">
        <v>204</v>
      </c>
      <c r="G143" s="6" t="s">
        <v>204</v>
      </c>
      <c r="H143" s="15" t="s">
        <v>204</v>
      </c>
      <c r="I143" s="14" t="s">
        <v>204</v>
      </c>
      <c r="J143" s="6" t="s">
        <v>204</v>
      </c>
      <c r="K143" s="15" t="s">
        <v>204</v>
      </c>
      <c r="L143" s="14" t="s">
        <v>204</v>
      </c>
      <c r="M143" s="6" t="s">
        <v>204</v>
      </c>
      <c r="N143" s="15" t="s">
        <v>204</v>
      </c>
      <c r="O143" s="14" t="s">
        <v>204</v>
      </c>
      <c r="P143" s="6" t="s">
        <v>204</v>
      </c>
      <c r="Q143" s="15" t="s">
        <v>204</v>
      </c>
      <c r="R143" s="8" t="s">
        <v>204</v>
      </c>
    </row>
    <row r="144" spans="1:18" x14ac:dyDescent="0.25">
      <c r="A144" s="22" t="s">
        <v>157</v>
      </c>
      <c r="B144" s="12">
        <f t="shared" ref="B144:R144" si="39">SUM(B140:B143)</f>
        <v>30312825.539999999</v>
      </c>
      <c r="C144" s="5">
        <f t="shared" si="39"/>
        <v>5559906.25</v>
      </c>
      <c r="D144" s="5">
        <f t="shared" si="39"/>
        <v>0</v>
      </c>
      <c r="E144" s="13">
        <f t="shared" si="39"/>
        <v>35872731.789999999</v>
      </c>
      <c r="F144" s="12">
        <f t="shared" si="39"/>
        <v>20526916.109999999</v>
      </c>
      <c r="G144" s="5">
        <f t="shared" si="39"/>
        <v>14656205.76</v>
      </c>
      <c r="H144" s="13">
        <f t="shared" si="39"/>
        <v>5870710.3499999996</v>
      </c>
      <c r="I144" s="12">
        <f t="shared" si="39"/>
        <v>192997745.80000001</v>
      </c>
      <c r="J144" s="5">
        <f t="shared" si="39"/>
        <v>78437085.010000005</v>
      </c>
      <c r="K144" s="13">
        <f t="shared" si="39"/>
        <v>114560660.8</v>
      </c>
      <c r="L144" s="12">
        <f t="shared" si="39"/>
        <v>119988127.8</v>
      </c>
      <c r="M144" s="5">
        <f t="shared" si="39"/>
        <v>99677034.620000005</v>
      </c>
      <c r="N144" s="13">
        <f t="shared" si="39"/>
        <v>20311093.18</v>
      </c>
      <c r="O144" s="12">
        <f t="shared" si="39"/>
        <v>0</v>
      </c>
      <c r="P144" s="5">
        <f t="shared" si="39"/>
        <v>0</v>
      </c>
      <c r="Q144" s="13">
        <f t="shared" si="39"/>
        <v>0</v>
      </c>
      <c r="R144" s="7">
        <f t="shared" si="39"/>
        <v>176615196.09999999</v>
      </c>
    </row>
    <row r="145" spans="1:18" x14ac:dyDescent="0.25">
      <c r="A145" s="24"/>
      <c r="B145" s="32"/>
      <c r="C145" s="33"/>
      <c r="D145" s="33"/>
      <c r="E145" s="34"/>
      <c r="F145" s="32"/>
      <c r="G145" s="33"/>
      <c r="H145" s="34"/>
      <c r="I145" s="32"/>
      <c r="J145" s="33"/>
      <c r="K145" s="34"/>
      <c r="L145" s="32"/>
      <c r="M145" s="33"/>
      <c r="N145" s="34"/>
      <c r="O145" s="32"/>
      <c r="P145" s="33"/>
      <c r="Q145" s="34"/>
      <c r="R145" s="35"/>
    </row>
    <row r="146" spans="1:18" x14ac:dyDescent="0.25">
      <c r="A146" s="22" t="s">
        <v>178</v>
      </c>
      <c r="B146" s="32"/>
      <c r="C146" s="33"/>
      <c r="D146" s="33"/>
      <c r="E146" s="34"/>
      <c r="F146" s="32"/>
      <c r="G146" s="33"/>
      <c r="H146" s="34"/>
      <c r="I146" s="32"/>
      <c r="J146" s="33"/>
      <c r="K146" s="34"/>
      <c r="L146" s="32"/>
      <c r="M146" s="33"/>
      <c r="N146" s="34"/>
      <c r="O146" s="32"/>
      <c r="P146" s="33"/>
      <c r="Q146" s="34"/>
      <c r="R146" s="35"/>
    </row>
    <row r="147" spans="1:18" x14ac:dyDescent="0.25">
      <c r="A147" s="25" t="s">
        <v>198</v>
      </c>
      <c r="B147" s="14">
        <v>7627507.54</v>
      </c>
      <c r="C147" s="6">
        <v>643917.27</v>
      </c>
      <c r="D147" s="6">
        <v>0</v>
      </c>
      <c r="E147" s="13">
        <f>SUM(B147:D147)</f>
        <v>8271424.8100000005</v>
      </c>
      <c r="F147" s="14">
        <v>1172175.9099999999</v>
      </c>
      <c r="G147" s="6">
        <v>1034842.36</v>
      </c>
      <c r="H147" s="15">
        <v>137333.54999999999</v>
      </c>
      <c r="I147" s="14">
        <v>39991981.740000002</v>
      </c>
      <c r="J147" s="6">
        <v>30820897.079999998</v>
      </c>
      <c r="K147" s="15">
        <v>9171084.6600000001</v>
      </c>
      <c r="L147" s="14">
        <v>64752140.049999997</v>
      </c>
      <c r="M147" s="6">
        <v>51733536.25</v>
      </c>
      <c r="N147" s="15">
        <v>13018603.800000001</v>
      </c>
      <c r="O147" s="14">
        <v>936056.07</v>
      </c>
      <c r="P147" s="6">
        <v>0</v>
      </c>
      <c r="Q147" s="15">
        <v>936056.07</v>
      </c>
      <c r="R147" s="8">
        <v>31534502.890000001</v>
      </c>
    </row>
    <row r="148" spans="1:18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13">
        <f t="shared" ref="E148:E150" si="40">SUM(B148:D148)</f>
        <v>0</v>
      </c>
      <c r="F148" s="14" t="s">
        <v>204</v>
      </c>
      <c r="G148" s="6" t="s">
        <v>204</v>
      </c>
      <c r="H148" s="15" t="s">
        <v>204</v>
      </c>
      <c r="I148" s="14" t="s">
        <v>204</v>
      </c>
      <c r="J148" s="6" t="s">
        <v>204</v>
      </c>
      <c r="K148" s="15" t="s">
        <v>204</v>
      </c>
      <c r="L148" s="14" t="s">
        <v>204</v>
      </c>
      <c r="M148" s="6" t="s">
        <v>204</v>
      </c>
      <c r="N148" s="15" t="s">
        <v>204</v>
      </c>
      <c r="O148" s="14" t="s">
        <v>204</v>
      </c>
      <c r="P148" s="6" t="s">
        <v>204</v>
      </c>
      <c r="Q148" s="15" t="s">
        <v>204</v>
      </c>
      <c r="R148" s="8" t="s">
        <v>204</v>
      </c>
    </row>
    <row r="149" spans="1:18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13">
        <f t="shared" si="40"/>
        <v>0</v>
      </c>
      <c r="F149" s="14" t="s">
        <v>204</v>
      </c>
      <c r="G149" s="6" t="s">
        <v>204</v>
      </c>
      <c r="H149" s="15" t="s">
        <v>204</v>
      </c>
      <c r="I149" s="14" t="s">
        <v>204</v>
      </c>
      <c r="J149" s="6" t="s">
        <v>204</v>
      </c>
      <c r="K149" s="15" t="s">
        <v>204</v>
      </c>
      <c r="L149" s="14" t="s">
        <v>204</v>
      </c>
      <c r="M149" s="6" t="s">
        <v>204</v>
      </c>
      <c r="N149" s="15" t="s">
        <v>204</v>
      </c>
      <c r="O149" s="14" t="s">
        <v>204</v>
      </c>
      <c r="P149" s="6" t="s">
        <v>204</v>
      </c>
      <c r="Q149" s="15" t="s">
        <v>204</v>
      </c>
      <c r="R149" s="8" t="s">
        <v>204</v>
      </c>
    </row>
    <row r="150" spans="1:18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13">
        <f t="shared" si="40"/>
        <v>0</v>
      </c>
      <c r="F150" s="14" t="s">
        <v>204</v>
      </c>
      <c r="G150" s="6" t="s">
        <v>204</v>
      </c>
      <c r="H150" s="15" t="s">
        <v>204</v>
      </c>
      <c r="I150" s="14" t="s">
        <v>204</v>
      </c>
      <c r="J150" s="6" t="s">
        <v>204</v>
      </c>
      <c r="K150" s="15" t="s">
        <v>204</v>
      </c>
      <c r="L150" s="14" t="s">
        <v>204</v>
      </c>
      <c r="M150" s="6" t="s">
        <v>204</v>
      </c>
      <c r="N150" s="15" t="s">
        <v>204</v>
      </c>
      <c r="O150" s="14" t="s">
        <v>204</v>
      </c>
      <c r="P150" s="6" t="s">
        <v>204</v>
      </c>
      <c r="Q150" s="15" t="s">
        <v>204</v>
      </c>
      <c r="R150" s="8" t="s">
        <v>204</v>
      </c>
    </row>
    <row r="151" spans="1:18" x14ac:dyDescent="0.25">
      <c r="A151" s="22" t="s">
        <v>157</v>
      </c>
      <c r="B151" s="12">
        <f t="shared" ref="B151:R151" si="41">SUM(B147:B150)</f>
        <v>7627507.54</v>
      </c>
      <c r="C151" s="5">
        <f t="shared" si="41"/>
        <v>643917.27</v>
      </c>
      <c r="D151" s="5">
        <f t="shared" si="41"/>
        <v>0</v>
      </c>
      <c r="E151" s="13">
        <f t="shared" si="41"/>
        <v>8271424.8100000005</v>
      </c>
      <c r="F151" s="12">
        <f t="shared" si="41"/>
        <v>1172175.9099999999</v>
      </c>
      <c r="G151" s="5">
        <f t="shared" si="41"/>
        <v>1034842.36</v>
      </c>
      <c r="H151" s="13">
        <f t="shared" si="41"/>
        <v>137333.54999999999</v>
      </c>
      <c r="I151" s="12">
        <f t="shared" si="41"/>
        <v>39991981.740000002</v>
      </c>
      <c r="J151" s="5">
        <f t="shared" si="41"/>
        <v>30820897.079999998</v>
      </c>
      <c r="K151" s="13">
        <f t="shared" si="41"/>
        <v>9171084.6600000001</v>
      </c>
      <c r="L151" s="12">
        <f t="shared" si="41"/>
        <v>64752140.049999997</v>
      </c>
      <c r="M151" s="5">
        <f t="shared" si="41"/>
        <v>51733536.25</v>
      </c>
      <c r="N151" s="13">
        <f t="shared" si="41"/>
        <v>13018603.800000001</v>
      </c>
      <c r="O151" s="12">
        <f t="shared" si="41"/>
        <v>936056.07</v>
      </c>
      <c r="P151" s="5">
        <f t="shared" si="41"/>
        <v>0</v>
      </c>
      <c r="Q151" s="13">
        <f t="shared" si="41"/>
        <v>936056.07</v>
      </c>
      <c r="R151" s="7">
        <f t="shared" si="41"/>
        <v>31534502.890000001</v>
      </c>
    </row>
    <row r="152" spans="1:18" x14ac:dyDescent="0.25">
      <c r="A152" s="24"/>
      <c r="B152" s="32"/>
      <c r="C152" s="33"/>
      <c r="D152" s="33"/>
      <c r="E152" s="34"/>
      <c r="F152" s="32"/>
      <c r="G152" s="33"/>
      <c r="H152" s="34"/>
      <c r="I152" s="32"/>
      <c r="J152" s="33"/>
      <c r="K152" s="34"/>
      <c r="L152" s="32"/>
      <c r="M152" s="33"/>
      <c r="N152" s="34"/>
      <c r="O152" s="32"/>
      <c r="P152" s="33"/>
      <c r="Q152" s="34"/>
      <c r="R152" s="35"/>
    </row>
    <row r="153" spans="1:18" x14ac:dyDescent="0.25">
      <c r="A153" s="22" t="s">
        <v>179</v>
      </c>
      <c r="B153" s="32"/>
      <c r="C153" s="33"/>
      <c r="D153" s="33"/>
      <c r="E153" s="34"/>
      <c r="F153" s="32"/>
      <c r="G153" s="33"/>
      <c r="H153" s="34"/>
      <c r="I153" s="32"/>
      <c r="J153" s="33"/>
      <c r="K153" s="34"/>
      <c r="L153" s="32"/>
      <c r="M153" s="33"/>
      <c r="N153" s="34"/>
      <c r="O153" s="32"/>
      <c r="P153" s="33"/>
      <c r="Q153" s="34"/>
      <c r="R153" s="35"/>
    </row>
    <row r="154" spans="1:18" x14ac:dyDescent="0.25">
      <c r="A154" s="25" t="s">
        <v>198</v>
      </c>
      <c r="B154" s="14">
        <v>19013052.609999999</v>
      </c>
      <c r="C154" s="6">
        <v>321197.42</v>
      </c>
      <c r="D154" s="6">
        <v>0</v>
      </c>
      <c r="E154" s="13">
        <f>SUM(B154:D154)</f>
        <v>19334250.030000001</v>
      </c>
      <c r="F154" s="14">
        <v>14387381.73</v>
      </c>
      <c r="G154" s="6">
        <v>2767874.55</v>
      </c>
      <c r="H154" s="15">
        <v>11619507.18</v>
      </c>
      <c r="I154" s="14">
        <v>187660555.19999999</v>
      </c>
      <c r="J154" s="6">
        <v>36227665.5</v>
      </c>
      <c r="K154" s="15">
        <v>151432889.69999999</v>
      </c>
      <c r="L154" s="14">
        <v>70714394.010000005</v>
      </c>
      <c r="M154" s="6">
        <v>30754231.75</v>
      </c>
      <c r="N154" s="15">
        <v>39960162.259999998</v>
      </c>
      <c r="O154" s="14">
        <v>0</v>
      </c>
      <c r="P154" s="6">
        <v>0</v>
      </c>
      <c r="Q154" s="15">
        <v>0</v>
      </c>
      <c r="R154" s="8">
        <v>222346809.19999999</v>
      </c>
    </row>
    <row r="155" spans="1:18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13">
        <f t="shared" ref="E155:E157" si="42">SUM(B155:D155)</f>
        <v>0</v>
      </c>
      <c r="F155" s="14" t="s">
        <v>204</v>
      </c>
      <c r="G155" s="6" t="s">
        <v>204</v>
      </c>
      <c r="H155" s="15" t="s">
        <v>204</v>
      </c>
      <c r="I155" s="14" t="s">
        <v>204</v>
      </c>
      <c r="J155" s="6" t="s">
        <v>204</v>
      </c>
      <c r="K155" s="15" t="s">
        <v>204</v>
      </c>
      <c r="L155" s="14" t="s">
        <v>204</v>
      </c>
      <c r="M155" s="6" t="s">
        <v>204</v>
      </c>
      <c r="N155" s="15" t="s">
        <v>204</v>
      </c>
      <c r="O155" s="14" t="s">
        <v>204</v>
      </c>
      <c r="P155" s="6" t="s">
        <v>204</v>
      </c>
      <c r="Q155" s="15" t="s">
        <v>204</v>
      </c>
      <c r="R155" s="8" t="s">
        <v>204</v>
      </c>
    </row>
    <row r="156" spans="1:18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13">
        <f t="shared" si="42"/>
        <v>0</v>
      </c>
      <c r="F156" s="14" t="s">
        <v>204</v>
      </c>
      <c r="G156" s="6" t="s">
        <v>204</v>
      </c>
      <c r="H156" s="15" t="s">
        <v>204</v>
      </c>
      <c r="I156" s="14" t="s">
        <v>204</v>
      </c>
      <c r="J156" s="6" t="s">
        <v>204</v>
      </c>
      <c r="K156" s="15" t="s">
        <v>204</v>
      </c>
      <c r="L156" s="14" t="s">
        <v>204</v>
      </c>
      <c r="M156" s="6" t="s">
        <v>204</v>
      </c>
      <c r="N156" s="15" t="s">
        <v>204</v>
      </c>
      <c r="O156" s="14" t="s">
        <v>204</v>
      </c>
      <c r="P156" s="6" t="s">
        <v>204</v>
      </c>
      <c r="Q156" s="15" t="s">
        <v>204</v>
      </c>
      <c r="R156" s="8" t="s">
        <v>204</v>
      </c>
    </row>
    <row r="157" spans="1:18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13">
        <f t="shared" si="42"/>
        <v>0</v>
      </c>
      <c r="F157" s="14" t="s">
        <v>204</v>
      </c>
      <c r="G157" s="6" t="s">
        <v>204</v>
      </c>
      <c r="H157" s="15" t="s">
        <v>204</v>
      </c>
      <c r="I157" s="14" t="s">
        <v>204</v>
      </c>
      <c r="J157" s="6" t="s">
        <v>204</v>
      </c>
      <c r="K157" s="15" t="s">
        <v>204</v>
      </c>
      <c r="L157" s="14" t="s">
        <v>204</v>
      </c>
      <c r="M157" s="6" t="s">
        <v>204</v>
      </c>
      <c r="N157" s="15" t="s">
        <v>204</v>
      </c>
      <c r="O157" s="14" t="s">
        <v>204</v>
      </c>
      <c r="P157" s="6" t="s">
        <v>204</v>
      </c>
      <c r="Q157" s="15" t="s">
        <v>204</v>
      </c>
      <c r="R157" s="8" t="s">
        <v>204</v>
      </c>
    </row>
    <row r="158" spans="1:18" x14ac:dyDescent="0.25">
      <c r="A158" s="22" t="s">
        <v>157</v>
      </c>
      <c r="B158" s="12">
        <f t="shared" ref="B158:R158" si="43">SUM(B154:B157)</f>
        <v>19013052.609999999</v>
      </c>
      <c r="C158" s="5">
        <f t="shared" si="43"/>
        <v>321197.42</v>
      </c>
      <c r="D158" s="5">
        <f t="shared" si="43"/>
        <v>0</v>
      </c>
      <c r="E158" s="13">
        <f t="shared" si="43"/>
        <v>19334250.030000001</v>
      </c>
      <c r="F158" s="12">
        <f t="shared" si="43"/>
        <v>14387381.73</v>
      </c>
      <c r="G158" s="5">
        <f t="shared" si="43"/>
        <v>2767874.55</v>
      </c>
      <c r="H158" s="13">
        <f t="shared" si="43"/>
        <v>11619507.18</v>
      </c>
      <c r="I158" s="12">
        <f t="shared" si="43"/>
        <v>187660555.19999999</v>
      </c>
      <c r="J158" s="5">
        <f t="shared" si="43"/>
        <v>36227665.5</v>
      </c>
      <c r="K158" s="13">
        <f t="shared" si="43"/>
        <v>151432889.69999999</v>
      </c>
      <c r="L158" s="12">
        <f t="shared" si="43"/>
        <v>70714394.010000005</v>
      </c>
      <c r="M158" s="5">
        <f t="shared" si="43"/>
        <v>30754231.75</v>
      </c>
      <c r="N158" s="13">
        <f t="shared" si="43"/>
        <v>39960162.259999998</v>
      </c>
      <c r="O158" s="12">
        <f t="shared" si="43"/>
        <v>0</v>
      </c>
      <c r="P158" s="5">
        <f t="shared" si="43"/>
        <v>0</v>
      </c>
      <c r="Q158" s="13">
        <f t="shared" si="43"/>
        <v>0</v>
      </c>
      <c r="R158" s="7">
        <f t="shared" si="43"/>
        <v>222346809.19999999</v>
      </c>
    </row>
    <row r="159" spans="1:18" x14ac:dyDescent="0.25">
      <c r="A159" s="24"/>
      <c r="B159" s="32"/>
      <c r="C159" s="33"/>
      <c r="D159" s="33"/>
      <c r="E159" s="34"/>
      <c r="F159" s="32"/>
      <c r="G159" s="33"/>
      <c r="H159" s="34"/>
      <c r="I159" s="32"/>
      <c r="J159" s="33"/>
      <c r="K159" s="34"/>
      <c r="L159" s="32"/>
      <c r="M159" s="33"/>
      <c r="N159" s="34"/>
      <c r="O159" s="32"/>
      <c r="P159" s="33"/>
      <c r="Q159" s="34"/>
      <c r="R159" s="35"/>
    </row>
    <row r="160" spans="1:18" x14ac:dyDescent="0.25">
      <c r="A160" s="22" t="s">
        <v>180</v>
      </c>
      <c r="B160" s="32"/>
      <c r="C160" s="33"/>
      <c r="D160" s="33"/>
      <c r="E160" s="34"/>
      <c r="F160" s="32"/>
      <c r="G160" s="33"/>
      <c r="H160" s="34"/>
      <c r="I160" s="32"/>
      <c r="J160" s="33"/>
      <c r="K160" s="34"/>
      <c r="L160" s="32"/>
      <c r="M160" s="33"/>
      <c r="N160" s="34"/>
      <c r="O160" s="32"/>
      <c r="P160" s="33"/>
      <c r="Q160" s="34"/>
      <c r="R160" s="35"/>
    </row>
    <row r="161" spans="1:18" x14ac:dyDescent="0.25">
      <c r="A161" s="25" t="s">
        <v>198</v>
      </c>
      <c r="B161" s="14">
        <v>16810139</v>
      </c>
      <c r="C161" s="6">
        <v>20486840</v>
      </c>
      <c r="D161" s="6">
        <v>0</v>
      </c>
      <c r="E161" s="13">
        <f>SUM(B161:D161)</f>
        <v>37296979</v>
      </c>
      <c r="F161" s="14">
        <v>0</v>
      </c>
      <c r="G161" s="6">
        <v>0</v>
      </c>
      <c r="H161" s="15">
        <v>0</v>
      </c>
      <c r="I161" s="14">
        <v>690556059</v>
      </c>
      <c r="J161" s="6">
        <v>349793924</v>
      </c>
      <c r="K161" s="15">
        <v>340762135</v>
      </c>
      <c r="L161" s="14">
        <v>307736660</v>
      </c>
      <c r="M161" s="6">
        <v>222094452</v>
      </c>
      <c r="N161" s="15">
        <v>85642208</v>
      </c>
      <c r="O161" s="14">
        <v>13867163</v>
      </c>
      <c r="P161" s="6">
        <v>7646748</v>
      </c>
      <c r="Q161" s="15">
        <v>6220415</v>
      </c>
      <c r="R161" s="8">
        <v>469921737</v>
      </c>
    </row>
    <row r="162" spans="1:18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13">
        <f t="shared" ref="E162:E164" si="44">SUM(B162:D162)</f>
        <v>0</v>
      </c>
      <c r="F162" s="14" t="s">
        <v>204</v>
      </c>
      <c r="G162" s="6" t="s">
        <v>204</v>
      </c>
      <c r="H162" s="15" t="s">
        <v>204</v>
      </c>
      <c r="I162" s="14" t="s">
        <v>204</v>
      </c>
      <c r="J162" s="6" t="s">
        <v>204</v>
      </c>
      <c r="K162" s="15" t="s">
        <v>204</v>
      </c>
      <c r="L162" s="14" t="s">
        <v>204</v>
      </c>
      <c r="M162" s="6" t="s">
        <v>204</v>
      </c>
      <c r="N162" s="15" t="s">
        <v>204</v>
      </c>
      <c r="O162" s="14" t="s">
        <v>204</v>
      </c>
      <c r="P162" s="6" t="s">
        <v>204</v>
      </c>
      <c r="Q162" s="15" t="s">
        <v>204</v>
      </c>
      <c r="R162" s="8" t="s">
        <v>204</v>
      </c>
    </row>
    <row r="163" spans="1:18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13">
        <f t="shared" si="44"/>
        <v>0</v>
      </c>
      <c r="F163" s="14" t="s">
        <v>204</v>
      </c>
      <c r="G163" s="6" t="s">
        <v>204</v>
      </c>
      <c r="H163" s="15" t="s">
        <v>204</v>
      </c>
      <c r="I163" s="14" t="s">
        <v>204</v>
      </c>
      <c r="J163" s="6" t="s">
        <v>204</v>
      </c>
      <c r="K163" s="15" t="s">
        <v>204</v>
      </c>
      <c r="L163" s="14" t="s">
        <v>204</v>
      </c>
      <c r="M163" s="6" t="s">
        <v>204</v>
      </c>
      <c r="N163" s="15" t="s">
        <v>204</v>
      </c>
      <c r="O163" s="14" t="s">
        <v>204</v>
      </c>
      <c r="P163" s="6" t="s">
        <v>204</v>
      </c>
      <c r="Q163" s="15" t="s">
        <v>204</v>
      </c>
      <c r="R163" s="8" t="s">
        <v>204</v>
      </c>
    </row>
    <row r="164" spans="1:18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13">
        <f t="shared" si="44"/>
        <v>0</v>
      </c>
      <c r="F164" s="14" t="s">
        <v>204</v>
      </c>
      <c r="G164" s="6" t="s">
        <v>204</v>
      </c>
      <c r="H164" s="15" t="s">
        <v>204</v>
      </c>
      <c r="I164" s="14" t="s">
        <v>204</v>
      </c>
      <c r="J164" s="6" t="s">
        <v>204</v>
      </c>
      <c r="K164" s="15" t="s">
        <v>204</v>
      </c>
      <c r="L164" s="14" t="s">
        <v>204</v>
      </c>
      <c r="M164" s="6" t="s">
        <v>204</v>
      </c>
      <c r="N164" s="15" t="s">
        <v>204</v>
      </c>
      <c r="O164" s="14" t="s">
        <v>204</v>
      </c>
      <c r="P164" s="6" t="s">
        <v>204</v>
      </c>
      <c r="Q164" s="15" t="s">
        <v>204</v>
      </c>
      <c r="R164" s="8" t="s">
        <v>204</v>
      </c>
    </row>
    <row r="165" spans="1:18" x14ac:dyDescent="0.25">
      <c r="A165" s="22" t="s">
        <v>157</v>
      </c>
      <c r="B165" s="12">
        <f t="shared" ref="B165:R165" si="45">SUM(B161:B164)</f>
        <v>16810139</v>
      </c>
      <c r="C165" s="5">
        <f t="shared" si="45"/>
        <v>20486840</v>
      </c>
      <c r="D165" s="5">
        <f t="shared" si="45"/>
        <v>0</v>
      </c>
      <c r="E165" s="13">
        <f t="shared" si="45"/>
        <v>37296979</v>
      </c>
      <c r="F165" s="12">
        <f t="shared" si="45"/>
        <v>0</v>
      </c>
      <c r="G165" s="5">
        <f t="shared" si="45"/>
        <v>0</v>
      </c>
      <c r="H165" s="13">
        <f t="shared" si="45"/>
        <v>0</v>
      </c>
      <c r="I165" s="12">
        <f t="shared" si="45"/>
        <v>690556059</v>
      </c>
      <c r="J165" s="5">
        <f t="shared" si="45"/>
        <v>349793924</v>
      </c>
      <c r="K165" s="13">
        <f t="shared" si="45"/>
        <v>340762135</v>
      </c>
      <c r="L165" s="12">
        <f t="shared" si="45"/>
        <v>307736660</v>
      </c>
      <c r="M165" s="5">
        <f t="shared" si="45"/>
        <v>222094452</v>
      </c>
      <c r="N165" s="13">
        <f t="shared" si="45"/>
        <v>85642208</v>
      </c>
      <c r="O165" s="12">
        <f t="shared" si="45"/>
        <v>13867163</v>
      </c>
      <c r="P165" s="5">
        <f t="shared" si="45"/>
        <v>7646748</v>
      </c>
      <c r="Q165" s="13">
        <f t="shared" si="45"/>
        <v>6220415</v>
      </c>
      <c r="R165" s="7">
        <f t="shared" si="45"/>
        <v>469921737</v>
      </c>
    </row>
    <row r="166" spans="1:18" x14ac:dyDescent="0.25">
      <c r="A166" s="24"/>
      <c r="B166" s="32"/>
      <c r="C166" s="33"/>
      <c r="D166" s="33"/>
      <c r="E166" s="34"/>
      <c r="F166" s="32"/>
      <c r="G166" s="33"/>
      <c r="H166" s="34"/>
      <c r="I166" s="32"/>
      <c r="J166" s="33"/>
      <c r="K166" s="34"/>
      <c r="L166" s="32"/>
      <c r="M166" s="33"/>
      <c r="N166" s="34"/>
      <c r="O166" s="32"/>
      <c r="P166" s="33"/>
      <c r="Q166" s="34"/>
      <c r="R166" s="35"/>
    </row>
    <row r="167" spans="1:18" x14ac:dyDescent="0.25">
      <c r="A167" s="22" t="s">
        <v>181</v>
      </c>
      <c r="B167" s="32"/>
      <c r="C167" s="33"/>
      <c r="D167" s="33"/>
      <c r="E167" s="34"/>
      <c r="F167" s="32"/>
      <c r="G167" s="33"/>
      <c r="H167" s="34"/>
      <c r="I167" s="32"/>
      <c r="J167" s="33"/>
      <c r="K167" s="34"/>
      <c r="L167" s="32"/>
      <c r="M167" s="33"/>
      <c r="N167" s="34"/>
      <c r="O167" s="32"/>
      <c r="P167" s="33"/>
      <c r="Q167" s="34"/>
      <c r="R167" s="35"/>
    </row>
    <row r="168" spans="1:18" x14ac:dyDescent="0.25">
      <c r="A168" s="25" t="s">
        <v>198</v>
      </c>
      <c r="B168" s="14">
        <v>3582058</v>
      </c>
      <c r="C168" s="6">
        <v>33834048</v>
      </c>
      <c r="D168" s="6">
        <v>0</v>
      </c>
      <c r="E168" s="13">
        <f>SUM(B168:D168)</f>
        <v>37416106</v>
      </c>
      <c r="F168" s="14">
        <v>0</v>
      </c>
      <c r="G168" s="6">
        <v>0</v>
      </c>
      <c r="H168" s="15">
        <v>0</v>
      </c>
      <c r="I168" s="14">
        <v>85760464</v>
      </c>
      <c r="J168" s="6">
        <v>35342088</v>
      </c>
      <c r="K168" s="15">
        <v>50418376</v>
      </c>
      <c r="L168" s="14">
        <v>78923121</v>
      </c>
      <c r="M168" s="6">
        <v>41425613</v>
      </c>
      <c r="N168" s="15">
        <v>37497508</v>
      </c>
      <c r="O168" s="14">
        <v>59753902</v>
      </c>
      <c r="P168" s="6">
        <v>2488664</v>
      </c>
      <c r="Q168" s="15">
        <v>57265238</v>
      </c>
      <c r="R168" s="8">
        <v>182597228</v>
      </c>
    </row>
    <row r="169" spans="1:18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13">
        <f t="shared" ref="E169:E171" si="46">SUM(B169:D169)</f>
        <v>0</v>
      </c>
      <c r="F169" s="14" t="s">
        <v>204</v>
      </c>
      <c r="G169" s="6" t="s">
        <v>204</v>
      </c>
      <c r="H169" s="15" t="s">
        <v>204</v>
      </c>
      <c r="I169" s="14" t="s">
        <v>204</v>
      </c>
      <c r="J169" s="6" t="s">
        <v>204</v>
      </c>
      <c r="K169" s="15" t="s">
        <v>204</v>
      </c>
      <c r="L169" s="14" t="s">
        <v>204</v>
      </c>
      <c r="M169" s="6" t="s">
        <v>204</v>
      </c>
      <c r="N169" s="15" t="s">
        <v>204</v>
      </c>
      <c r="O169" s="14" t="s">
        <v>204</v>
      </c>
      <c r="P169" s="6" t="s">
        <v>204</v>
      </c>
      <c r="Q169" s="15" t="s">
        <v>204</v>
      </c>
      <c r="R169" s="8" t="s">
        <v>204</v>
      </c>
    </row>
    <row r="170" spans="1:18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13">
        <f t="shared" si="46"/>
        <v>0</v>
      </c>
      <c r="F170" s="14" t="s">
        <v>204</v>
      </c>
      <c r="G170" s="6" t="s">
        <v>204</v>
      </c>
      <c r="H170" s="15" t="s">
        <v>204</v>
      </c>
      <c r="I170" s="14" t="s">
        <v>204</v>
      </c>
      <c r="J170" s="6" t="s">
        <v>204</v>
      </c>
      <c r="K170" s="15" t="s">
        <v>204</v>
      </c>
      <c r="L170" s="14" t="s">
        <v>204</v>
      </c>
      <c r="M170" s="6" t="s">
        <v>204</v>
      </c>
      <c r="N170" s="15" t="s">
        <v>204</v>
      </c>
      <c r="O170" s="14" t="s">
        <v>204</v>
      </c>
      <c r="P170" s="6" t="s">
        <v>204</v>
      </c>
      <c r="Q170" s="15" t="s">
        <v>204</v>
      </c>
      <c r="R170" s="8" t="s">
        <v>204</v>
      </c>
    </row>
    <row r="171" spans="1:18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13">
        <f t="shared" si="46"/>
        <v>0</v>
      </c>
      <c r="F171" s="14" t="s">
        <v>204</v>
      </c>
      <c r="G171" s="6" t="s">
        <v>204</v>
      </c>
      <c r="H171" s="15" t="s">
        <v>204</v>
      </c>
      <c r="I171" s="14" t="s">
        <v>204</v>
      </c>
      <c r="J171" s="6" t="s">
        <v>204</v>
      </c>
      <c r="K171" s="15" t="s">
        <v>204</v>
      </c>
      <c r="L171" s="14" t="s">
        <v>204</v>
      </c>
      <c r="M171" s="6" t="s">
        <v>204</v>
      </c>
      <c r="N171" s="15" t="s">
        <v>204</v>
      </c>
      <c r="O171" s="14" t="s">
        <v>204</v>
      </c>
      <c r="P171" s="6" t="s">
        <v>204</v>
      </c>
      <c r="Q171" s="15" t="s">
        <v>204</v>
      </c>
      <c r="R171" s="8" t="s">
        <v>204</v>
      </c>
    </row>
    <row r="172" spans="1:18" x14ac:dyDescent="0.25">
      <c r="A172" s="22" t="s">
        <v>157</v>
      </c>
      <c r="B172" s="12">
        <f t="shared" ref="B172:R172" si="47">SUM(B168:B171)</f>
        <v>3582058</v>
      </c>
      <c r="C172" s="5">
        <f t="shared" si="47"/>
        <v>33834048</v>
      </c>
      <c r="D172" s="5">
        <f t="shared" si="47"/>
        <v>0</v>
      </c>
      <c r="E172" s="13">
        <f t="shared" si="47"/>
        <v>37416106</v>
      </c>
      <c r="F172" s="12">
        <f t="shared" si="47"/>
        <v>0</v>
      </c>
      <c r="G172" s="5">
        <f t="shared" si="47"/>
        <v>0</v>
      </c>
      <c r="H172" s="13">
        <f t="shared" si="47"/>
        <v>0</v>
      </c>
      <c r="I172" s="12">
        <f t="shared" si="47"/>
        <v>85760464</v>
      </c>
      <c r="J172" s="5">
        <f t="shared" si="47"/>
        <v>35342088</v>
      </c>
      <c r="K172" s="13">
        <f t="shared" si="47"/>
        <v>50418376</v>
      </c>
      <c r="L172" s="12">
        <f t="shared" si="47"/>
        <v>78923121</v>
      </c>
      <c r="M172" s="5">
        <f t="shared" si="47"/>
        <v>41425613</v>
      </c>
      <c r="N172" s="13">
        <f t="shared" si="47"/>
        <v>37497508</v>
      </c>
      <c r="O172" s="12">
        <f t="shared" si="47"/>
        <v>59753902</v>
      </c>
      <c r="P172" s="5">
        <f t="shared" si="47"/>
        <v>2488664</v>
      </c>
      <c r="Q172" s="13">
        <f t="shared" si="47"/>
        <v>57265238</v>
      </c>
      <c r="R172" s="7">
        <f t="shared" si="47"/>
        <v>182597228</v>
      </c>
    </row>
    <row r="173" spans="1:18" x14ac:dyDescent="0.25">
      <c r="A173" s="24"/>
      <c r="B173" s="32"/>
      <c r="C173" s="33"/>
      <c r="D173" s="33"/>
      <c r="E173" s="34"/>
      <c r="F173" s="32"/>
      <c r="G173" s="33"/>
      <c r="H173" s="34"/>
      <c r="I173" s="32"/>
      <c r="J173" s="33"/>
      <c r="K173" s="34"/>
      <c r="L173" s="32"/>
      <c r="M173" s="33"/>
      <c r="N173" s="34"/>
      <c r="O173" s="32"/>
      <c r="P173" s="33"/>
      <c r="Q173" s="34"/>
      <c r="R173" s="35"/>
    </row>
    <row r="174" spans="1:18" x14ac:dyDescent="0.25">
      <c r="A174" s="22" t="s">
        <v>182</v>
      </c>
      <c r="B174" s="32"/>
      <c r="C174" s="33"/>
      <c r="D174" s="33"/>
      <c r="E174" s="34"/>
      <c r="F174" s="32"/>
      <c r="G174" s="33"/>
      <c r="H174" s="34"/>
      <c r="I174" s="32"/>
      <c r="J174" s="33"/>
      <c r="K174" s="34"/>
      <c r="L174" s="32"/>
      <c r="M174" s="33"/>
      <c r="N174" s="34"/>
      <c r="O174" s="32"/>
      <c r="P174" s="33"/>
      <c r="Q174" s="34"/>
      <c r="R174" s="35"/>
    </row>
    <row r="175" spans="1:18" x14ac:dyDescent="0.25">
      <c r="A175" s="25" t="s">
        <v>198</v>
      </c>
      <c r="B175" s="14">
        <v>8100000</v>
      </c>
      <c r="C175" s="6">
        <v>1400924</v>
      </c>
      <c r="D175" s="6">
        <v>0</v>
      </c>
      <c r="E175" s="13">
        <f>SUM(B175:D175)</f>
        <v>9500924</v>
      </c>
      <c r="F175" s="14">
        <v>49404</v>
      </c>
      <c r="G175" s="6">
        <v>29461</v>
      </c>
      <c r="H175" s="15">
        <v>19943</v>
      </c>
      <c r="I175" s="14">
        <v>57124871</v>
      </c>
      <c r="J175" s="6">
        <v>30887360</v>
      </c>
      <c r="K175" s="15">
        <v>26237511</v>
      </c>
      <c r="L175" s="14">
        <v>88731591</v>
      </c>
      <c r="M175" s="6">
        <v>76938857</v>
      </c>
      <c r="N175" s="15">
        <v>11792734</v>
      </c>
      <c r="O175" s="14">
        <v>10519643</v>
      </c>
      <c r="P175" s="6">
        <v>6184361</v>
      </c>
      <c r="Q175" s="15">
        <v>4335282</v>
      </c>
      <c r="R175" s="8">
        <v>51886394</v>
      </c>
    </row>
    <row r="176" spans="1:18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13">
        <f t="shared" ref="E176:E178" si="48">SUM(B176:D176)</f>
        <v>0</v>
      </c>
      <c r="F176" s="14" t="s">
        <v>204</v>
      </c>
      <c r="G176" s="6" t="s">
        <v>204</v>
      </c>
      <c r="H176" s="15" t="s">
        <v>204</v>
      </c>
      <c r="I176" s="14" t="s">
        <v>204</v>
      </c>
      <c r="J176" s="6" t="s">
        <v>204</v>
      </c>
      <c r="K176" s="15" t="s">
        <v>204</v>
      </c>
      <c r="L176" s="14" t="s">
        <v>204</v>
      </c>
      <c r="M176" s="6" t="s">
        <v>204</v>
      </c>
      <c r="N176" s="15" t="s">
        <v>204</v>
      </c>
      <c r="O176" s="14" t="s">
        <v>204</v>
      </c>
      <c r="P176" s="6" t="s">
        <v>204</v>
      </c>
      <c r="Q176" s="15" t="s">
        <v>204</v>
      </c>
      <c r="R176" s="8" t="s">
        <v>204</v>
      </c>
    </row>
    <row r="177" spans="1:18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13">
        <f t="shared" si="48"/>
        <v>0</v>
      </c>
      <c r="F177" s="14" t="s">
        <v>204</v>
      </c>
      <c r="G177" s="6" t="s">
        <v>204</v>
      </c>
      <c r="H177" s="15" t="s">
        <v>204</v>
      </c>
      <c r="I177" s="14" t="s">
        <v>204</v>
      </c>
      <c r="J177" s="6" t="s">
        <v>204</v>
      </c>
      <c r="K177" s="15" t="s">
        <v>204</v>
      </c>
      <c r="L177" s="14" t="s">
        <v>204</v>
      </c>
      <c r="M177" s="6" t="s">
        <v>204</v>
      </c>
      <c r="N177" s="15" t="s">
        <v>204</v>
      </c>
      <c r="O177" s="14" t="s">
        <v>204</v>
      </c>
      <c r="P177" s="6" t="s">
        <v>204</v>
      </c>
      <c r="Q177" s="15" t="s">
        <v>204</v>
      </c>
      <c r="R177" s="8" t="s">
        <v>204</v>
      </c>
    </row>
    <row r="178" spans="1:18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13">
        <f t="shared" si="48"/>
        <v>0</v>
      </c>
      <c r="F178" s="14" t="s">
        <v>204</v>
      </c>
      <c r="G178" s="6" t="s">
        <v>204</v>
      </c>
      <c r="H178" s="15" t="s">
        <v>204</v>
      </c>
      <c r="I178" s="14" t="s">
        <v>204</v>
      </c>
      <c r="J178" s="6" t="s">
        <v>204</v>
      </c>
      <c r="K178" s="15" t="s">
        <v>204</v>
      </c>
      <c r="L178" s="14" t="s">
        <v>204</v>
      </c>
      <c r="M178" s="6" t="s">
        <v>204</v>
      </c>
      <c r="N178" s="15" t="s">
        <v>204</v>
      </c>
      <c r="O178" s="14" t="s">
        <v>204</v>
      </c>
      <c r="P178" s="6" t="s">
        <v>204</v>
      </c>
      <c r="Q178" s="15" t="s">
        <v>204</v>
      </c>
      <c r="R178" s="8" t="s">
        <v>204</v>
      </c>
    </row>
    <row r="179" spans="1:18" x14ac:dyDescent="0.25">
      <c r="A179" s="22" t="s">
        <v>157</v>
      </c>
      <c r="B179" s="12">
        <f t="shared" ref="B179:R179" si="49">SUM(B175:B178)</f>
        <v>8100000</v>
      </c>
      <c r="C179" s="5">
        <f t="shared" si="49"/>
        <v>1400924</v>
      </c>
      <c r="D179" s="5">
        <f t="shared" si="49"/>
        <v>0</v>
      </c>
      <c r="E179" s="13">
        <f t="shared" si="49"/>
        <v>9500924</v>
      </c>
      <c r="F179" s="12">
        <f t="shared" si="49"/>
        <v>49404</v>
      </c>
      <c r="G179" s="5">
        <f t="shared" si="49"/>
        <v>29461</v>
      </c>
      <c r="H179" s="13">
        <f t="shared" si="49"/>
        <v>19943</v>
      </c>
      <c r="I179" s="12">
        <f t="shared" si="49"/>
        <v>57124871</v>
      </c>
      <c r="J179" s="5">
        <f t="shared" si="49"/>
        <v>30887360</v>
      </c>
      <c r="K179" s="13">
        <f t="shared" si="49"/>
        <v>26237511</v>
      </c>
      <c r="L179" s="12">
        <f t="shared" si="49"/>
        <v>88731591</v>
      </c>
      <c r="M179" s="5">
        <f t="shared" si="49"/>
        <v>76938857</v>
      </c>
      <c r="N179" s="13">
        <f t="shared" si="49"/>
        <v>11792734</v>
      </c>
      <c r="O179" s="12">
        <f t="shared" si="49"/>
        <v>10519643</v>
      </c>
      <c r="P179" s="5">
        <f t="shared" si="49"/>
        <v>6184361</v>
      </c>
      <c r="Q179" s="13">
        <f t="shared" si="49"/>
        <v>4335282</v>
      </c>
      <c r="R179" s="7">
        <f t="shared" si="49"/>
        <v>51886394</v>
      </c>
    </row>
    <row r="180" spans="1:18" x14ac:dyDescent="0.25">
      <c r="A180" s="24"/>
      <c r="B180" s="32"/>
      <c r="C180" s="33"/>
      <c r="D180" s="33"/>
      <c r="E180" s="34"/>
      <c r="F180" s="32"/>
      <c r="G180" s="33"/>
      <c r="H180" s="34"/>
      <c r="I180" s="32"/>
      <c r="J180" s="33"/>
      <c r="K180" s="34"/>
      <c r="L180" s="32"/>
      <c r="M180" s="33"/>
      <c r="N180" s="34"/>
      <c r="O180" s="32"/>
      <c r="P180" s="33"/>
      <c r="Q180" s="34"/>
      <c r="R180" s="35"/>
    </row>
    <row r="181" spans="1:18" x14ac:dyDescent="0.25">
      <c r="A181" s="22" t="s">
        <v>183</v>
      </c>
      <c r="B181" s="32"/>
      <c r="C181" s="33"/>
      <c r="D181" s="33"/>
      <c r="E181" s="34"/>
      <c r="F181" s="32"/>
      <c r="G181" s="33"/>
      <c r="H181" s="34"/>
      <c r="I181" s="32"/>
      <c r="J181" s="33"/>
      <c r="K181" s="34"/>
      <c r="L181" s="32"/>
      <c r="M181" s="33"/>
      <c r="N181" s="34"/>
      <c r="O181" s="32"/>
      <c r="P181" s="33"/>
      <c r="Q181" s="34"/>
      <c r="R181" s="35"/>
    </row>
    <row r="182" spans="1:18" x14ac:dyDescent="0.25">
      <c r="A182" s="25" t="s">
        <v>198</v>
      </c>
      <c r="B182" s="14">
        <v>0</v>
      </c>
      <c r="C182" s="6">
        <v>116734</v>
      </c>
      <c r="D182" s="6">
        <v>0</v>
      </c>
      <c r="E182" s="13">
        <f>SUM(B182:D182)</f>
        <v>116734</v>
      </c>
      <c r="F182" s="14">
        <v>2689967</v>
      </c>
      <c r="G182" s="6">
        <v>2372039</v>
      </c>
      <c r="H182" s="15">
        <v>317928</v>
      </c>
      <c r="I182" s="14">
        <v>13994478</v>
      </c>
      <c r="J182" s="6">
        <v>9187488</v>
      </c>
      <c r="K182" s="15">
        <v>4806990</v>
      </c>
      <c r="L182" s="14">
        <v>59562085</v>
      </c>
      <c r="M182" s="6">
        <v>42278858</v>
      </c>
      <c r="N182" s="15">
        <v>17283227</v>
      </c>
      <c r="O182" s="14">
        <v>61593</v>
      </c>
      <c r="P182" s="6">
        <v>61593</v>
      </c>
      <c r="Q182" s="15">
        <v>0</v>
      </c>
      <c r="R182" s="8">
        <v>22524879</v>
      </c>
    </row>
    <row r="183" spans="1:18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13">
        <f t="shared" ref="E183:E185" si="50">SUM(B183:D183)</f>
        <v>0</v>
      </c>
      <c r="F183" s="14" t="s">
        <v>204</v>
      </c>
      <c r="G183" s="6" t="s">
        <v>204</v>
      </c>
      <c r="H183" s="15" t="s">
        <v>204</v>
      </c>
      <c r="I183" s="14" t="s">
        <v>204</v>
      </c>
      <c r="J183" s="6" t="s">
        <v>204</v>
      </c>
      <c r="K183" s="15" t="s">
        <v>204</v>
      </c>
      <c r="L183" s="14" t="s">
        <v>204</v>
      </c>
      <c r="M183" s="6" t="s">
        <v>204</v>
      </c>
      <c r="N183" s="15" t="s">
        <v>204</v>
      </c>
      <c r="O183" s="14" t="s">
        <v>204</v>
      </c>
      <c r="P183" s="6" t="s">
        <v>204</v>
      </c>
      <c r="Q183" s="15" t="s">
        <v>204</v>
      </c>
      <c r="R183" s="8" t="s">
        <v>204</v>
      </c>
    </row>
    <row r="184" spans="1:18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13">
        <f t="shared" si="50"/>
        <v>0</v>
      </c>
      <c r="F184" s="14" t="s">
        <v>204</v>
      </c>
      <c r="G184" s="6" t="s">
        <v>204</v>
      </c>
      <c r="H184" s="15" t="s">
        <v>204</v>
      </c>
      <c r="I184" s="14" t="s">
        <v>204</v>
      </c>
      <c r="J184" s="6" t="s">
        <v>204</v>
      </c>
      <c r="K184" s="15" t="s">
        <v>204</v>
      </c>
      <c r="L184" s="14" t="s">
        <v>204</v>
      </c>
      <c r="M184" s="6" t="s">
        <v>204</v>
      </c>
      <c r="N184" s="15" t="s">
        <v>204</v>
      </c>
      <c r="O184" s="14" t="s">
        <v>204</v>
      </c>
      <c r="P184" s="6" t="s">
        <v>204</v>
      </c>
      <c r="Q184" s="15" t="s">
        <v>204</v>
      </c>
      <c r="R184" s="8" t="s">
        <v>204</v>
      </c>
    </row>
    <row r="185" spans="1:18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13">
        <f t="shared" si="50"/>
        <v>0</v>
      </c>
      <c r="F185" s="14" t="s">
        <v>204</v>
      </c>
      <c r="G185" s="6" t="s">
        <v>204</v>
      </c>
      <c r="H185" s="15" t="s">
        <v>204</v>
      </c>
      <c r="I185" s="14" t="s">
        <v>204</v>
      </c>
      <c r="J185" s="6" t="s">
        <v>204</v>
      </c>
      <c r="K185" s="15" t="s">
        <v>204</v>
      </c>
      <c r="L185" s="14" t="s">
        <v>204</v>
      </c>
      <c r="M185" s="6" t="s">
        <v>204</v>
      </c>
      <c r="N185" s="15" t="s">
        <v>204</v>
      </c>
      <c r="O185" s="14" t="s">
        <v>204</v>
      </c>
      <c r="P185" s="6" t="s">
        <v>204</v>
      </c>
      <c r="Q185" s="15" t="s">
        <v>204</v>
      </c>
      <c r="R185" s="8" t="s">
        <v>204</v>
      </c>
    </row>
    <row r="186" spans="1:18" x14ac:dyDescent="0.25">
      <c r="A186" s="22" t="s">
        <v>157</v>
      </c>
      <c r="B186" s="12">
        <f t="shared" ref="B186:R186" si="51">SUM(B182:B185)</f>
        <v>0</v>
      </c>
      <c r="C186" s="5">
        <f t="shared" si="51"/>
        <v>116734</v>
      </c>
      <c r="D186" s="5">
        <f t="shared" si="51"/>
        <v>0</v>
      </c>
      <c r="E186" s="13">
        <f t="shared" si="51"/>
        <v>116734</v>
      </c>
      <c r="F186" s="12">
        <f t="shared" si="51"/>
        <v>2689967</v>
      </c>
      <c r="G186" s="5">
        <f t="shared" si="51"/>
        <v>2372039</v>
      </c>
      <c r="H186" s="13">
        <f t="shared" si="51"/>
        <v>317928</v>
      </c>
      <c r="I186" s="12">
        <f t="shared" si="51"/>
        <v>13994478</v>
      </c>
      <c r="J186" s="5">
        <f t="shared" si="51"/>
        <v>9187488</v>
      </c>
      <c r="K186" s="13">
        <f t="shared" si="51"/>
        <v>4806990</v>
      </c>
      <c r="L186" s="12">
        <f t="shared" si="51"/>
        <v>59562085</v>
      </c>
      <c r="M186" s="5">
        <f t="shared" si="51"/>
        <v>42278858</v>
      </c>
      <c r="N186" s="13">
        <f t="shared" si="51"/>
        <v>17283227</v>
      </c>
      <c r="O186" s="12">
        <f t="shared" si="51"/>
        <v>61593</v>
      </c>
      <c r="P186" s="5">
        <f t="shared" si="51"/>
        <v>61593</v>
      </c>
      <c r="Q186" s="13">
        <f t="shared" si="51"/>
        <v>0</v>
      </c>
      <c r="R186" s="7">
        <f t="shared" si="51"/>
        <v>22524879</v>
      </c>
    </row>
    <row r="187" spans="1:18" x14ac:dyDescent="0.25">
      <c r="A187" s="24"/>
      <c r="B187" s="32"/>
      <c r="C187" s="33"/>
      <c r="D187" s="33"/>
      <c r="E187" s="34"/>
      <c r="F187" s="32"/>
      <c r="G187" s="33"/>
      <c r="H187" s="34"/>
      <c r="I187" s="32"/>
      <c r="J187" s="33"/>
      <c r="K187" s="34"/>
      <c r="L187" s="32"/>
      <c r="M187" s="33"/>
      <c r="N187" s="34"/>
      <c r="O187" s="32"/>
      <c r="P187" s="33"/>
      <c r="Q187" s="34"/>
      <c r="R187" s="35"/>
    </row>
    <row r="188" spans="1:18" x14ac:dyDescent="0.25">
      <c r="A188" s="22" t="s">
        <v>184</v>
      </c>
      <c r="B188" s="32"/>
      <c r="C188" s="33"/>
      <c r="D188" s="33"/>
      <c r="E188" s="34"/>
      <c r="F188" s="32"/>
      <c r="G188" s="33"/>
      <c r="H188" s="34"/>
      <c r="I188" s="32"/>
      <c r="J188" s="33"/>
      <c r="K188" s="34"/>
      <c r="L188" s="32"/>
      <c r="M188" s="33"/>
      <c r="N188" s="34"/>
      <c r="O188" s="32"/>
      <c r="P188" s="33"/>
      <c r="Q188" s="34"/>
      <c r="R188" s="35"/>
    </row>
    <row r="189" spans="1:18" x14ac:dyDescent="0.25">
      <c r="A189" s="25" t="s">
        <v>198</v>
      </c>
      <c r="B189" s="14">
        <v>167922</v>
      </c>
      <c r="C189" s="6">
        <v>16339043</v>
      </c>
      <c r="D189" s="6">
        <v>0</v>
      </c>
      <c r="E189" s="13">
        <f>SUM(B189:D189)</f>
        <v>16506965</v>
      </c>
      <c r="F189" s="14">
        <v>0</v>
      </c>
      <c r="G189" s="6">
        <v>0</v>
      </c>
      <c r="H189" s="15">
        <v>0</v>
      </c>
      <c r="I189" s="14">
        <v>34082145</v>
      </c>
      <c r="J189" s="6">
        <v>20892475</v>
      </c>
      <c r="K189" s="15">
        <v>13189670</v>
      </c>
      <c r="L189" s="14">
        <v>6858905</v>
      </c>
      <c r="M189" s="6">
        <v>5395621</v>
      </c>
      <c r="N189" s="15">
        <v>1463284</v>
      </c>
      <c r="O189" s="14">
        <v>0</v>
      </c>
      <c r="P189" s="6">
        <v>0</v>
      </c>
      <c r="Q189" s="15">
        <v>0</v>
      </c>
      <c r="R189" s="8">
        <v>31159919</v>
      </c>
    </row>
    <row r="190" spans="1:18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13">
        <f t="shared" ref="E190:E192" si="52">SUM(B190:D190)</f>
        <v>0</v>
      </c>
      <c r="F190" s="14" t="s">
        <v>204</v>
      </c>
      <c r="G190" s="6" t="s">
        <v>204</v>
      </c>
      <c r="H190" s="15" t="s">
        <v>204</v>
      </c>
      <c r="I190" s="14" t="s">
        <v>204</v>
      </c>
      <c r="J190" s="6" t="s">
        <v>204</v>
      </c>
      <c r="K190" s="15" t="s">
        <v>204</v>
      </c>
      <c r="L190" s="14" t="s">
        <v>204</v>
      </c>
      <c r="M190" s="6" t="s">
        <v>204</v>
      </c>
      <c r="N190" s="15" t="s">
        <v>204</v>
      </c>
      <c r="O190" s="14" t="s">
        <v>204</v>
      </c>
      <c r="P190" s="6" t="s">
        <v>204</v>
      </c>
      <c r="Q190" s="15" t="s">
        <v>204</v>
      </c>
      <c r="R190" s="8" t="s">
        <v>204</v>
      </c>
    </row>
    <row r="191" spans="1:18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13">
        <f t="shared" si="52"/>
        <v>0</v>
      </c>
      <c r="F191" s="14" t="s">
        <v>204</v>
      </c>
      <c r="G191" s="6" t="s">
        <v>204</v>
      </c>
      <c r="H191" s="15" t="s">
        <v>204</v>
      </c>
      <c r="I191" s="14" t="s">
        <v>204</v>
      </c>
      <c r="J191" s="6" t="s">
        <v>204</v>
      </c>
      <c r="K191" s="15" t="s">
        <v>204</v>
      </c>
      <c r="L191" s="14" t="s">
        <v>204</v>
      </c>
      <c r="M191" s="6" t="s">
        <v>204</v>
      </c>
      <c r="N191" s="15" t="s">
        <v>204</v>
      </c>
      <c r="O191" s="14" t="s">
        <v>204</v>
      </c>
      <c r="P191" s="6" t="s">
        <v>204</v>
      </c>
      <c r="Q191" s="15" t="s">
        <v>204</v>
      </c>
      <c r="R191" s="8" t="s">
        <v>204</v>
      </c>
    </row>
    <row r="192" spans="1:18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13">
        <f t="shared" si="52"/>
        <v>0</v>
      </c>
      <c r="F192" s="14" t="s">
        <v>204</v>
      </c>
      <c r="G192" s="6" t="s">
        <v>204</v>
      </c>
      <c r="H192" s="15" t="s">
        <v>204</v>
      </c>
      <c r="I192" s="14" t="s">
        <v>204</v>
      </c>
      <c r="J192" s="6" t="s">
        <v>204</v>
      </c>
      <c r="K192" s="15" t="s">
        <v>204</v>
      </c>
      <c r="L192" s="14" t="s">
        <v>204</v>
      </c>
      <c r="M192" s="6" t="s">
        <v>204</v>
      </c>
      <c r="N192" s="15" t="s">
        <v>204</v>
      </c>
      <c r="O192" s="14" t="s">
        <v>204</v>
      </c>
      <c r="P192" s="6" t="s">
        <v>204</v>
      </c>
      <c r="Q192" s="15" t="s">
        <v>204</v>
      </c>
      <c r="R192" s="8" t="s">
        <v>204</v>
      </c>
    </row>
    <row r="193" spans="1:18" x14ac:dyDescent="0.25">
      <c r="A193" s="22" t="s">
        <v>157</v>
      </c>
      <c r="B193" s="12">
        <f t="shared" ref="B193:R193" si="53">SUM(B189:B192)</f>
        <v>167922</v>
      </c>
      <c r="C193" s="5">
        <f t="shared" si="53"/>
        <v>16339043</v>
      </c>
      <c r="D193" s="5">
        <f t="shared" si="53"/>
        <v>0</v>
      </c>
      <c r="E193" s="13">
        <f t="shared" si="53"/>
        <v>16506965</v>
      </c>
      <c r="F193" s="12">
        <f t="shared" si="53"/>
        <v>0</v>
      </c>
      <c r="G193" s="5">
        <f t="shared" si="53"/>
        <v>0</v>
      </c>
      <c r="H193" s="13">
        <f t="shared" si="53"/>
        <v>0</v>
      </c>
      <c r="I193" s="12">
        <f t="shared" si="53"/>
        <v>34082145</v>
      </c>
      <c r="J193" s="5">
        <f t="shared" si="53"/>
        <v>20892475</v>
      </c>
      <c r="K193" s="13">
        <f t="shared" si="53"/>
        <v>13189670</v>
      </c>
      <c r="L193" s="12">
        <f t="shared" si="53"/>
        <v>6858905</v>
      </c>
      <c r="M193" s="5">
        <f t="shared" si="53"/>
        <v>5395621</v>
      </c>
      <c r="N193" s="13">
        <f t="shared" si="53"/>
        <v>1463284</v>
      </c>
      <c r="O193" s="12">
        <f t="shared" si="53"/>
        <v>0</v>
      </c>
      <c r="P193" s="5">
        <f t="shared" si="53"/>
        <v>0</v>
      </c>
      <c r="Q193" s="13">
        <f t="shared" si="53"/>
        <v>0</v>
      </c>
      <c r="R193" s="7">
        <f t="shared" si="53"/>
        <v>31159919</v>
      </c>
    </row>
    <row r="194" spans="1:18" x14ac:dyDescent="0.25">
      <c r="A194" s="24"/>
      <c r="B194" s="32"/>
      <c r="C194" s="33"/>
      <c r="D194" s="33"/>
      <c r="E194" s="34"/>
      <c r="F194" s="32"/>
      <c r="G194" s="33"/>
      <c r="H194" s="34"/>
      <c r="I194" s="32"/>
      <c r="J194" s="33"/>
      <c r="K194" s="34"/>
      <c r="L194" s="32"/>
      <c r="M194" s="33"/>
      <c r="N194" s="34"/>
      <c r="O194" s="32"/>
      <c r="P194" s="33"/>
      <c r="Q194" s="34"/>
      <c r="R194" s="35"/>
    </row>
    <row r="195" spans="1:18" x14ac:dyDescent="0.25">
      <c r="A195" s="22" t="s">
        <v>185</v>
      </c>
      <c r="B195" s="32"/>
      <c r="C195" s="33"/>
      <c r="D195" s="33"/>
      <c r="E195" s="34"/>
      <c r="F195" s="32"/>
      <c r="G195" s="33"/>
      <c r="H195" s="34"/>
      <c r="I195" s="32"/>
      <c r="J195" s="33"/>
      <c r="K195" s="34"/>
      <c r="L195" s="32"/>
      <c r="M195" s="33"/>
      <c r="N195" s="34"/>
      <c r="O195" s="32"/>
      <c r="P195" s="33"/>
      <c r="Q195" s="34"/>
      <c r="R195" s="35"/>
    </row>
    <row r="196" spans="1:18" x14ac:dyDescent="0.25">
      <c r="A196" s="25" t="s">
        <v>198</v>
      </c>
      <c r="B196" s="14">
        <v>652289</v>
      </c>
      <c r="C196" s="6">
        <v>28731</v>
      </c>
      <c r="D196" s="6">
        <v>0</v>
      </c>
      <c r="E196" s="13">
        <f>SUM(B196:D196)</f>
        <v>681020</v>
      </c>
      <c r="F196" s="14">
        <v>640866</v>
      </c>
      <c r="G196" s="6">
        <v>460339</v>
      </c>
      <c r="H196" s="15">
        <v>180527</v>
      </c>
      <c r="I196" s="14">
        <v>22401937</v>
      </c>
      <c r="J196" s="6">
        <v>13657652</v>
      </c>
      <c r="K196" s="15">
        <v>8744285</v>
      </c>
      <c r="L196" s="14">
        <v>9862316</v>
      </c>
      <c r="M196" s="6">
        <v>7305124</v>
      </c>
      <c r="N196" s="15">
        <v>2557192</v>
      </c>
      <c r="O196" s="14">
        <v>0</v>
      </c>
      <c r="P196" s="6">
        <v>0</v>
      </c>
      <c r="Q196" s="15">
        <v>0</v>
      </c>
      <c r="R196" s="8">
        <v>12163024</v>
      </c>
    </row>
    <row r="197" spans="1:18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13">
        <f t="shared" ref="E197:E199" si="54">SUM(B197:D197)</f>
        <v>0</v>
      </c>
      <c r="F197" s="14" t="s">
        <v>204</v>
      </c>
      <c r="G197" s="6" t="s">
        <v>204</v>
      </c>
      <c r="H197" s="15" t="s">
        <v>204</v>
      </c>
      <c r="I197" s="14" t="s">
        <v>204</v>
      </c>
      <c r="J197" s="6" t="s">
        <v>204</v>
      </c>
      <c r="K197" s="15" t="s">
        <v>204</v>
      </c>
      <c r="L197" s="14" t="s">
        <v>204</v>
      </c>
      <c r="M197" s="6" t="s">
        <v>204</v>
      </c>
      <c r="N197" s="15" t="s">
        <v>204</v>
      </c>
      <c r="O197" s="14" t="s">
        <v>204</v>
      </c>
      <c r="P197" s="6" t="s">
        <v>204</v>
      </c>
      <c r="Q197" s="15" t="s">
        <v>204</v>
      </c>
      <c r="R197" s="8" t="s">
        <v>204</v>
      </c>
    </row>
    <row r="198" spans="1:18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13">
        <f t="shared" si="54"/>
        <v>0</v>
      </c>
      <c r="F198" s="14" t="s">
        <v>204</v>
      </c>
      <c r="G198" s="6" t="s">
        <v>204</v>
      </c>
      <c r="H198" s="15" t="s">
        <v>204</v>
      </c>
      <c r="I198" s="14" t="s">
        <v>204</v>
      </c>
      <c r="J198" s="6" t="s">
        <v>204</v>
      </c>
      <c r="K198" s="15" t="s">
        <v>204</v>
      </c>
      <c r="L198" s="14" t="s">
        <v>204</v>
      </c>
      <c r="M198" s="6" t="s">
        <v>204</v>
      </c>
      <c r="N198" s="15" t="s">
        <v>204</v>
      </c>
      <c r="O198" s="14" t="s">
        <v>204</v>
      </c>
      <c r="P198" s="6" t="s">
        <v>204</v>
      </c>
      <c r="Q198" s="15" t="s">
        <v>204</v>
      </c>
      <c r="R198" s="8" t="s">
        <v>204</v>
      </c>
    </row>
    <row r="199" spans="1:18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13">
        <f t="shared" si="54"/>
        <v>0</v>
      </c>
      <c r="F199" s="14" t="s">
        <v>204</v>
      </c>
      <c r="G199" s="6" t="s">
        <v>204</v>
      </c>
      <c r="H199" s="15" t="s">
        <v>204</v>
      </c>
      <c r="I199" s="14" t="s">
        <v>204</v>
      </c>
      <c r="J199" s="6" t="s">
        <v>204</v>
      </c>
      <c r="K199" s="15" t="s">
        <v>204</v>
      </c>
      <c r="L199" s="14" t="s">
        <v>204</v>
      </c>
      <c r="M199" s="6" t="s">
        <v>204</v>
      </c>
      <c r="N199" s="15" t="s">
        <v>204</v>
      </c>
      <c r="O199" s="14" t="s">
        <v>204</v>
      </c>
      <c r="P199" s="6" t="s">
        <v>204</v>
      </c>
      <c r="Q199" s="15" t="s">
        <v>204</v>
      </c>
      <c r="R199" s="8" t="s">
        <v>204</v>
      </c>
    </row>
    <row r="200" spans="1:18" x14ac:dyDescent="0.25">
      <c r="A200" s="22" t="s">
        <v>157</v>
      </c>
      <c r="B200" s="12">
        <f t="shared" ref="B200:R200" si="55">SUM(B196:B199)</f>
        <v>652289</v>
      </c>
      <c r="C200" s="5">
        <f t="shared" si="55"/>
        <v>28731</v>
      </c>
      <c r="D200" s="5">
        <f t="shared" si="55"/>
        <v>0</v>
      </c>
      <c r="E200" s="13">
        <f t="shared" si="55"/>
        <v>681020</v>
      </c>
      <c r="F200" s="12">
        <f t="shared" si="55"/>
        <v>640866</v>
      </c>
      <c r="G200" s="5">
        <f t="shared" si="55"/>
        <v>460339</v>
      </c>
      <c r="H200" s="13">
        <f t="shared" si="55"/>
        <v>180527</v>
      </c>
      <c r="I200" s="12">
        <f t="shared" si="55"/>
        <v>22401937</v>
      </c>
      <c r="J200" s="5">
        <f t="shared" si="55"/>
        <v>13657652</v>
      </c>
      <c r="K200" s="13">
        <f t="shared" si="55"/>
        <v>8744285</v>
      </c>
      <c r="L200" s="12">
        <f t="shared" si="55"/>
        <v>9862316</v>
      </c>
      <c r="M200" s="5">
        <f t="shared" si="55"/>
        <v>7305124</v>
      </c>
      <c r="N200" s="13">
        <f t="shared" si="55"/>
        <v>2557192</v>
      </c>
      <c r="O200" s="12">
        <f t="shared" si="55"/>
        <v>0</v>
      </c>
      <c r="P200" s="5">
        <f t="shared" si="55"/>
        <v>0</v>
      </c>
      <c r="Q200" s="13">
        <f t="shared" si="55"/>
        <v>0</v>
      </c>
      <c r="R200" s="7">
        <f t="shared" si="55"/>
        <v>12163024</v>
      </c>
    </row>
    <row r="201" spans="1:18" x14ac:dyDescent="0.25">
      <c r="A201" s="24"/>
      <c r="B201" s="32"/>
      <c r="C201" s="33"/>
      <c r="D201" s="33"/>
      <c r="E201" s="34"/>
      <c r="F201" s="32"/>
      <c r="G201" s="33"/>
      <c r="H201" s="34"/>
      <c r="I201" s="32"/>
      <c r="J201" s="33"/>
      <c r="K201" s="34"/>
      <c r="L201" s="32"/>
      <c r="M201" s="33"/>
      <c r="N201" s="34"/>
      <c r="O201" s="32"/>
      <c r="P201" s="33"/>
      <c r="Q201" s="34"/>
      <c r="R201" s="35"/>
    </row>
    <row r="202" spans="1:18" x14ac:dyDescent="0.25">
      <c r="A202" s="22" t="s">
        <v>186</v>
      </c>
      <c r="B202" s="32"/>
      <c r="C202" s="33"/>
      <c r="D202" s="33"/>
      <c r="E202" s="34"/>
      <c r="F202" s="32"/>
      <c r="G202" s="33"/>
      <c r="H202" s="34"/>
      <c r="I202" s="32"/>
      <c r="J202" s="33"/>
      <c r="K202" s="34"/>
      <c r="L202" s="32"/>
      <c r="M202" s="33"/>
      <c r="N202" s="34"/>
      <c r="O202" s="32"/>
      <c r="P202" s="33"/>
      <c r="Q202" s="34"/>
      <c r="R202" s="35"/>
    </row>
    <row r="203" spans="1:18" x14ac:dyDescent="0.25">
      <c r="A203" s="25" t="s">
        <v>198</v>
      </c>
      <c r="B203" s="14">
        <v>3615978.57</v>
      </c>
      <c r="C203" s="6">
        <v>4868832.6900000004</v>
      </c>
      <c r="D203" s="6">
        <v>0</v>
      </c>
      <c r="E203" s="13">
        <f>SUM(B203:D203)</f>
        <v>8484811.2599999998</v>
      </c>
      <c r="F203" s="14">
        <v>973247.72</v>
      </c>
      <c r="G203" s="6">
        <v>358918.82</v>
      </c>
      <c r="H203" s="15">
        <v>614328.9</v>
      </c>
      <c r="I203" s="14">
        <v>90424707.640000001</v>
      </c>
      <c r="J203" s="6">
        <v>25052758.079999998</v>
      </c>
      <c r="K203" s="15">
        <v>65371949.560000002</v>
      </c>
      <c r="L203" s="14">
        <v>31576607.32</v>
      </c>
      <c r="M203" s="6">
        <v>17067939.309999999</v>
      </c>
      <c r="N203" s="15">
        <v>14508668.01</v>
      </c>
      <c r="O203" s="14">
        <v>0</v>
      </c>
      <c r="P203" s="6">
        <v>0</v>
      </c>
      <c r="Q203" s="15">
        <v>0</v>
      </c>
      <c r="R203" s="8">
        <v>88979757.730000004</v>
      </c>
    </row>
    <row r="204" spans="1:18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13">
        <f t="shared" ref="E204:E206" si="56">SUM(B204:D204)</f>
        <v>0</v>
      </c>
      <c r="F204" s="14" t="s">
        <v>204</v>
      </c>
      <c r="G204" s="6" t="s">
        <v>204</v>
      </c>
      <c r="H204" s="15" t="s">
        <v>204</v>
      </c>
      <c r="I204" s="14" t="s">
        <v>204</v>
      </c>
      <c r="J204" s="6" t="s">
        <v>204</v>
      </c>
      <c r="K204" s="15" t="s">
        <v>204</v>
      </c>
      <c r="L204" s="14" t="s">
        <v>204</v>
      </c>
      <c r="M204" s="6" t="s">
        <v>204</v>
      </c>
      <c r="N204" s="15" t="s">
        <v>204</v>
      </c>
      <c r="O204" s="14" t="s">
        <v>204</v>
      </c>
      <c r="P204" s="6" t="s">
        <v>204</v>
      </c>
      <c r="Q204" s="15" t="s">
        <v>204</v>
      </c>
      <c r="R204" s="8" t="s">
        <v>204</v>
      </c>
    </row>
    <row r="205" spans="1:18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13">
        <f t="shared" si="56"/>
        <v>0</v>
      </c>
      <c r="F205" s="14" t="s">
        <v>204</v>
      </c>
      <c r="G205" s="6" t="s">
        <v>204</v>
      </c>
      <c r="H205" s="15" t="s">
        <v>204</v>
      </c>
      <c r="I205" s="14" t="s">
        <v>204</v>
      </c>
      <c r="J205" s="6" t="s">
        <v>204</v>
      </c>
      <c r="K205" s="15" t="s">
        <v>204</v>
      </c>
      <c r="L205" s="14" t="s">
        <v>204</v>
      </c>
      <c r="M205" s="6" t="s">
        <v>204</v>
      </c>
      <c r="N205" s="15" t="s">
        <v>204</v>
      </c>
      <c r="O205" s="14" t="s">
        <v>204</v>
      </c>
      <c r="P205" s="6" t="s">
        <v>204</v>
      </c>
      <c r="Q205" s="15" t="s">
        <v>204</v>
      </c>
      <c r="R205" s="8" t="s">
        <v>204</v>
      </c>
    </row>
    <row r="206" spans="1:18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13">
        <f t="shared" si="56"/>
        <v>0</v>
      </c>
      <c r="F206" s="14" t="s">
        <v>204</v>
      </c>
      <c r="G206" s="6" t="s">
        <v>204</v>
      </c>
      <c r="H206" s="15" t="s">
        <v>204</v>
      </c>
      <c r="I206" s="14" t="s">
        <v>204</v>
      </c>
      <c r="J206" s="6" t="s">
        <v>204</v>
      </c>
      <c r="K206" s="15" t="s">
        <v>204</v>
      </c>
      <c r="L206" s="14" t="s">
        <v>204</v>
      </c>
      <c r="M206" s="6" t="s">
        <v>204</v>
      </c>
      <c r="N206" s="15" t="s">
        <v>204</v>
      </c>
      <c r="O206" s="14" t="s">
        <v>204</v>
      </c>
      <c r="P206" s="6" t="s">
        <v>204</v>
      </c>
      <c r="Q206" s="15" t="s">
        <v>204</v>
      </c>
      <c r="R206" s="8" t="s">
        <v>204</v>
      </c>
    </row>
    <row r="207" spans="1:18" x14ac:dyDescent="0.25">
      <c r="A207" s="22" t="s">
        <v>157</v>
      </c>
      <c r="B207" s="12">
        <f t="shared" ref="B207:R207" si="57">SUM(B203:B206)</f>
        <v>3615978.57</v>
      </c>
      <c r="C207" s="5">
        <f t="shared" si="57"/>
        <v>4868832.6900000004</v>
      </c>
      <c r="D207" s="5">
        <f t="shared" si="57"/>
        <v>0</v>
      </c>
      <c r="E207" s="13">
        <f t="shared" si="57"/>
        <v>8484811.2599999998</v>
      </c>
      <c r="F207" s="12">
        <f t="shared" si="57"/>
        <v>973247.72</v>
      </c>
      <c r="G207" s="5">
        <f t="shared" si="57"/>
        <v>358918.82</v>
      </c>
      <c r="H207" s="13">
        <f t="shared" si="57"/>
        <v>614328.9</v>
      </c>
      <c r="I207" s="12">
        <f t="shared" si="57"/>
        <v>90424707.640000001</v>
      </c>
      <c r="J207" s="5">
        <f t="shared" si="57"/>
        <v>25052758.079999998</v>
      </c>
      <c r="K207" s="13">
        <f t="shared" si="57"/>
        <v>65371949.560000002</v>
      </c>
      <c r="L207" s="12">
        <f t="shared" si="57"/>
        <v>31576607.32</v>
      </c>
      <c r="M207" s="5">
        <f t="shared" si="57"/>
        <v>17067939.309999999</v>
      </c>
      <c r="N207" s="13">
        <f t="shared" si="57"/>
        <v>14508668.01</v>
      </c>
      <c r="O207" s="12">
        <f t="shared" si="57"/>
        <v>0</v>
      </c>
      <c r="P207" s="5">
        <f t="shared" si="57"/>
        <v>0</v>
      </c>
      <c r="Q207" s="13">
        <f t="shared" si="57"/>
        <v>0</v>
      </c>
      <c r="R207" s="7">
        <f t="shared" si="57"/>
        <v>88979757.730000004</v>
      </c>
    </row>
    <row r="208" spans="1:18" x14ac:dyDescent="0.25">
      <c r="A208" s="24"/>
      <c r="B208" s="32"/>
      <c r="C208" s="33"/>
      <c r="D208" s="33"/>
      <c r="E208" s="34"/>
      <c r="F208" s="32"/>
      <c r="G208" s="33"/>
      <c r="H208" s="34"/>
      <c r="I208" s="32"/>
      <c r="J208" s="33"/>
      <c r="K208" s="34"/>
      <c r="L208" s="32"/>
      <c r="M208" s="33"/>
      <c r="N208" s="34"/>
      <c r="O208" s="32"/>
      <c r="P208" s="33"/>
      <c r="Q208" s="34"/>
      <c r="R208" s="35"/>
    </row>
    <row r="209" spans="1:18" x14ac:dyDescent="0.25">
      <c r="A209" s="22" t="s">
        <v>187</v>
      </c>
      <c r="B209" s="32"/>
      <c r="C209" s="33"/>
      <c r="D209" s="33"/>
      <c r="E209" s="34"/>
      <c r="F209" s="32"/>
      <c r="G209" s="33"/>
      <c r="H209" s="34"/>
      <c r="I209" s="32"/>
      <c r="J209" s="33"/>
      <c r="K209" s="34"/>
      <c r="L209" s="32"/>
      <c r="M209" s="33"/>
      <c r="N209" s="34"/>
      <c r="O209" s="32"/>
      <c r="P209" s="33"/>
      <c r="Q209" s="34"/>
      <c r="R209" s="35"/>
    </row>
    <row r="210" spans="1:18" x14ac:dyDescent="0.25">
      <c r="A210" s="25" t="s">
        <v>198</v>
      </c>
      <c r="B210" s="14">
        <v>2922000</v>
      </c>
      <c r="C210" s="6">
        <v>280102.09999999998</v>
      </c>
      <c r="D210" s="6">
        <v>0</v>
      </c>
      <c r="E210" s="13">
        <f>SUM(B210:D210)</f>
        <v>3202102.1</v>
      </c>
      <c r="F210" s="14">
        <v>53489</v>
      </c>
      <c r="G210" s="6">
        <v>8667.19</v>
      </c>
      <c r="H210" s="15">
        <v>44821.81</v>
      </c>
      <c r="I210" s="14">
        <v>27342068.489999998</v>
      </c>
      <c r="J210" s="6">
        <v>12339581.26</v>
      </c>
      <c r="K210" s="15">
        <v>15002487.23</v>
      </c>
      <c r="L210" s="14">
        <v>8810269.9299999997</v>
      </c>
      <c r="M210" s="6">
        <v>5731265.4100000001</v>
      </c>
      <c r="N210" s="15">
        <v>3079004.52</v>
      </c>
      <c r="O210" s="14">
        <v>0</v>
      </c>
      <c r="P210" s="6">
        <v>0</v>
      </c>
      <c r="Q210" s="15">
        <v>0</v>
      </c>
      <c r="R210" s="8">
        <v>21328415.66</v>
      </c>
    </row>
    <row r="211" spans="1:18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13">
        <f t="shared" ref="E211:E213" si="58">SUM(B211:D211)</f>
        <v>0</v>
      </c>
      <c r="F211" s="14" t="s">
        <v>204</v>
      </c>
      <c r="G211" s="6" t="s">
        <v>204</v>
      </c>
      <c r="H211" s="15" t="s">
        <v>204</v>
      </c>
      <c r="I211" s="14" t="s">
        <v>204</v>
      </c>
      <c r="J211" s="6" t="s">
        <v>204</v>
      </c>
      <c r="K211" s="15" t="s">
        <v>204</v>
      </c>
      <c r="L211" s="14" t="s">
        <v>204</v>
      </c>
      <c r="M211" s="6" t="s">
        <v>204</v>
      </c>
      <c r="N211" s="15" t="s">
        <v>204</v>
      </c>
      <c r="O211" s="14" t="s">
        <v>204</v>
      </c>
      <c r="P211" s="6" t="s">
        <v>204</v>
      </c>
      <c r="Q211" s="15" t="s">
        <v>204</v>
      </c>
      <c r="R211" s="8" t="s">
        <v>204</v>
      </c>
    </row>
    <row r="212" spans="1:18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13">
        <f t="shared" si="58"/>
        <v>0</v>
      </c>
      <c r="F212" s="14" t="s">
        <v>204</v>
      </c>
      <c r="G212" s="6" t="s">
        <v>204</v>
      </c>
      <c r="H212" s="15" t="s">
        <v>204</v>
      </c>
      <c r="I212" s="14" t="s">
        <v>204</v>
      </c>
      <c r="J212" s="6" t="s">
        <v>204</v>
      </c>
      <c r="K212" s="15" t="s">
        <v>204</v>
      </c>
      <c r="L212" s="14" t="s">
        <v>204</v>
      </c>
      <c r="M212" s="6" t="s">
        <v>204</v>
      </c>
      <c r="N212" s="15" t="s">
        <v>204</v>
      </c>
      <c r="O212" s="14" t="s">
        <v>204</v>
      </c>
      <c r="P212" s="6" t="s">
        <v>204</v>
      </c>
      <c r="Q212" s="15" t="s">
        <v>204</v>
      </c>
      <c r="R212" s="8" t="s">
        <v>204</v>
      </c>
    </row>
    <row r="213" spans="1:18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13">
        <f t="shared" si="58"/>
        <v>0</v>
      </c>
      <c r="F213" s="14" t="s">
        <v>204</v>
      </c>
      <c r="G213" s="6" t="s">
        <v>204</v>
      </c>
      <c r="H213" s="15" t="s">
        <v>204</v>
      </c>
      <c r="I213" s="14" t="s">
        <v>204</v>
      </c>
      <c r="J213" s="6" t="s">
        <v>204</v>
      </c>
      <c r="K213" s="15" t="s">
        <v>204</v>
      </c>
      <c r="L213" s="14" t="s">
        <v>204</v>
      </c>
      <c r="M213" s="6" t="s">
        <v>204</v>
      </c>
      <c r="N213" s="15" t="s">
        <v>204</v>
      </c>
      <c r="O213" s="14" t="s">
        <v>204</v>
      </c>
      <c r="P213" s="6" t="s">
        <v>204</v>
      </c>
      <c r="Q213" s="15" t="s">
        <v>204</v>
      </c>
      <c r="R213" s="8" t="s">
        <v>204</v>
      </c>
    </row>
    <row r="214" spans="1:18" x14ac:dyDescent="0.25">
      <c r="A214" s="22" t="s">
        <v>157</v>
      </c>
      <c r="B214" s="12">
        <f t="shared" ref="B214:R214" si="59">SUM(B210:B213)</f>
        <v>2922000</v>
      </c>
      <c r="C214" s="5">
        <f t="shared" si="59"/>
        <v>280102.09999999998</v>
      </c>
      <c r="D214" s="5">
        <f t="shared" si="59"/>
        <v>0</v>
      </c>
      <c r="E214" s="13">
        <f t="shared" si="59"/>
        <v>3202102.1</v>
      </c>
      <c r="F214" s="12">
        <f t="shared" si="59"/>
        <v>53489</v>
      </c>
      <c r="G214" s="5">
        <f t="shared" si="59"/>
        <v>8667.19</v>
      </c>
      <c r="H214" s="13">
        <f t="shared" si="59"/>
        <v>44821.81</v>
      </c>
      <c r="I214" s="12">
        <f t="shared" si="59"/>
        <v>27342068.489999998</v>
      </c>
      <c r="J214" s="5">
        <f t="shared" si="59"/>
        <v>12339581.26</v>
      </c>
      <c r="K214" s="13">
        <f t="shared" si="59"/>
        <v>15002487.23</v>
      </c>
      <c r="L214" s="12">
        <f t="shared" si="59"/>
        <v>8810269.9299999997</v>
      </c>
      <c r="M214" s="5">
        <f t="shared" si="59"/>
        <v>5731265.4100000001</v>
      </c>
      <c r="N214" s="13">
        <f t="shared" si="59"/>
        <v>3079004.52</v>
      </c>
      <c r="O214" s="12">
        <f t="shared" si="59"/>
        <v>0</v>
      </c>
      <c r="P214" s="5">
        <f t="shared" si="59"/>
        <v>0</v>
      </c>
      <c r="Q214" s="13">
        <f t="shared" si="59"/>
        <v>0</v>
      </c>
      <c r="R214" s="7">
        <f t="shared" si="59"/>
        <v>21328415.66</v>
      </c>
    </row>
    <row r="215" spans="1:18" x14ac:dyDescent="0.25">
      <c r="A215" s="24"/>
      <c r="B215" s="32"/>
      <c r="C215" s="33"/>
      <c r="D215" s="33"/>
      <c r="E215" s="34"/>
      <c r="F215" s="32"/>
      <c r="G215" s="33"/>
      <c r="H215" s="34"/>
      <c r="I215" s="32"/>
      <c r="J215" s="33"/>
      <c r="K215" s="34"/>
      <c r="L215" s="32"/>
      <c r="M215" s="33"/>
      <c r="N215" s="34"/>
      <c r="O215" s="32"/>
      <c r="P215" s="33"/>
      <c r="Q215" s="34"/>
      <c r="R215" s="35"/>
    </row>
    <row r="216" spans="1:18" x14ac:dyDescent="0.25">
      <c r="A216" s="22" t="s">
        <v>188</v>
      </c>
      <c r="B216" s="32"/>
      <c r="C216" s="33"/>
      <c r="D216" s="33"/>
      <c r="E216" s="34"/>
      <c r="F216" s="32"/>
      <c r="G216" s="33"/>
      <c r="H216" s="34"/>
      <c r="I216" s="32"/>
      <c r="J216" s="33"/>
      <c r="K216" s="34"/>
      <c r="L216" s="32"/>
      <c r="M216" s="33"/>
      <c r="N216" s="34"/>
      <c r="O216" s="32"/>
      <c r="P216" s="33"/>
      <c r="Q216" s="34"/>
      <c r="R216" s="35"/>
    </row>
    <row r="217" spans="1:18" x14ac:dyDescent="0.25">
      <c r="A217" s="25" t="s">
        <v>198</v>
      </c>
      <c r="B217" s="14">
        <v>56000</v>
      </c>
      <c r="C217" s="6">
        <v>364465.29</v>
      </c>
      <c r="D217" s="6">
        <v>0</v>
      </c>
      <c r="E217" s="13">
        <f>SUM(B217:D217)</f>
        <v>420465.29</v>
      </c>
      <c r="F217" s="14">
        <v>106257.82</v>
      </c>
      <c r="G217" s="6">
        <v>56000.87</v>
      </c>
      <c r="H217" s="15">
        <v>50256.95</v>
      </c>
      <c r="I217" s="14">
        <v>2206496.65</v>
      </c>
      <c r="J217" s="6">
        <v>1798800.62</v>
      </c>
      <c r="K217" s="15">
        <v>407696.03</v>
      </c>
      <c r="L217" s="14">
        <v>5750002.4000000004</v>
      </c>
      <c r="M217" s="6">
        <v>4212923.4800000004</v>
      </c>
      <c r="N217" s="15">
        <v>1537078.92</v>
      </c>
      <c r="O217" s="14">
        <v>0</v>
      </c>
      <c r="P217" s="6">
        <v>0</v>
      </c>
      <c r="Q217" s="15">
        <v>0</v>
      </c>
      <c r="R217" s="8">
        <v>2415497.19</v>
      </c>
    </row>
    <row r="218" spans="1:18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13">
        <f t="shared" ref="E218:E220" si="60">SUM(B218:D218)</f>
        <v>0</v>
      </c>
      <c r="F218" s="14" t="s">
        <v>204</v>
      </c>
      <c r="G218" s="6" t="s">
        <v>204</v>
      </c>
      <c r="H218" s="15" t="s">
        <v>204</v>
      </c>
      <c r="I218" s="14" t="s">
        <v>204</v>
      </c>
      <c r="J218" s="6" t="s">
        <v>204</v>
      </c>
      <c r="K218" s="15" t="s">
        <v>204</v>
      </c>
      <c r="L218" s="14" t="s">
        <v>204</v>
      </c>
      <c r="M218" s="6" t="s">
        <v>204</v>
      </c>
      <c r="N218" s="15" t="s">
        <v>204</v>
      </c>
      <c r="O218" s="14" t="s">
        <v>204</v>
      </c>
      <c r="P218" s="6" t="s">
        <v>204</v>
      </c>
      <c r="Q218" s="15" t="s">
        <v>204</v>
      </c>
      <c r="R218" s="8" t="s">
        <v>204</v>
      </c>
    </row>
    <row r="219" spans="1:18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13">
        <f t="shared" si="60"/>
        <v>0</v>
      </c>
      <c r="F219" s="14" t="s">
        <v>204</v>
      </c>
      <c r="G219" s="6" t="s">
        <v>204</v>
      </c>
      <c r="H219" s="15" t="s">
        <v>204</v>
      </c>
      <c r="I219" s="14" t="s">
        <v>204</v>
      </c>
      <c r="J219" s="6" t="s">
        <v>204</v>
      </c>
      <c r="K219" s="15" t="s">
        <v>204</v>
      </c>
      <c r="L219" s="14" t="s">
        <v>204</v>
      </c>
      <c r="M219" s="6" t="s">
        <v>204</v>
      </c>
      <c r="N219" s="15" t="s">
        <v>204</v>
      </c>
      <c r="O219" s="14" t="s">
        <v>204</v>
      </c>
      <c r="P219" s="6" t="s">
        <v>204</v>
      </c>
      <c r="Q219" s="15" t="s">
        <v>204</v>
      </c>
      <c r="R219" s="8" t="s">
        <v>204</v>
      </c>
    </row>
    <row r="220" spans="1:18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13">
        <f t="shared" si="60"/>
        <v>0</v>
      </c>
      <c r="F220" s="14" t="s">
        <v>204</v>
      </c>
      <c r="G220" s="6" t="s">
        <v>204</v>
      </c>
      <c r="H220" s="15" t="s">
        <v>204</v>
      </c>
      <c r="I220" s="14" t="s">
        <v>204</v>
      </c>
      <c r="J220" s="6" t="s">
        <v>204</v>
      </c>
      <c r="K220" s="15" t="s">
        <v>204</v>
      </c>
      <c r="L220" s="14" t="s">
        <v>204</v>
      </c>
      <c r="M220" s="6" t="s">
        <v>204</v>
      </c>
      <c r="N220" s="15" t="s">
        <v>204</v>
      </c>
      <c r="O220" s="14" t="s">
        <v>204</v>
      </c>
      <c r="P220" s="6" t="s">
        <v>204</v>
      </c>
      <c r="Q220" s="15" t="s">
        <v>204</v>
      </c>
      <c r="R220" s="8" t="s">
        <v>204</v>
      </c>
    </row>
    <row r="221" spans="1:18" x14ac:dyDescent="0.25">
      <c r="A221" s="22" t="s">
        <v>157</v>
      </c>
      <c r="B221" s="12">
        <f t="shared" ref="B221:R221" si="61">SUM(B217:B220)</f>
        <v>56000</v>
      </c>
      <c r="C221" s="5">
        <f t="shared" si="61"/>
        <v>364465.29</v>
      </c>
      <c r="D221" s="5">
        <f t="shared" si="61"/>
        <v>0</v>
      </c>
      <c r="E221" s="13">
        <f t="shared" si="61"/>
        <v>420465.29</v>
      </c>
      <c r="F221" s="12">
        <f t="shared" si="61"/>
        <v>106257.82</v>
      </c>
      <c r="G221" s="5">
        <f t="shared" si="61"/>
        <v>56000.87</v>
      </c>
      <c r="H221" s="13">
        <f t="shared" si="61"/>
        <v>50256.95</v>
      </c>
      <c r="I221" s="12">
        <f t="shared" si="61"/>
        <v>2206496.65</v>
      </c>
      <c r="J221" s="5">
        <f t="shared" si="61"/>
        <v>1798800.62</v>
      </c>
      <c r="K221" s="13">
        <f t="shared" si="61"/>
        <v>407696.03</v>
      </c>
      <c r="L221" s="12">
        <f t="shared" si="61"/>
        <v>5750002.4000000004</v>
      </c>
      <c r="M221" s="5">
        <f t="shared" si="61"/>
        <v>4212923.4800000004</v>
      </c>
      <c r="N221" s="13">
        <f t="shared" si="61"/>
        <v>1537078.92</v>
      </c>
      <c r="O221" s="12">
        <f t="shared" si="61"/>
        <v>0</v>
      </c>
      <c r="P221" s="5">
        <f t="shared" si="61"/>
        <v>0</v>
      </c>
      <c r="Q221" s="13">
        <f t="shared" si="61"/>
        <v>0</v>
      </c>
      <c r="R221" s="7">
        <f t="shared" si="61"/>
        <v>2415497.19</v>
      </c>
    </row>
    <row r="222" spans="1:18" x14ac:dyDescent="0.25">
      <c r="A222" s="24"/>
      <c r="B222" s="32"/>
      <c r="C222" s="33"/>
      <c r="D222" s="33"/>
      <c r="E222" s="34"/>
      <c r="F222" s="32"/>
      <c r="G222" s="33"/>
      <c r="H222" s="34"/>
      <c r="I222" s="32"/>
      <c r="J222" s="33"/>
      <c r="K222" s="34"/>
      <c r="L222" s="32"/>
      <c r="M222" s="33"/>
      <c r="N222" s="34"/>
      <c r="O222" s="32"/>
      <c r="P222" s="33"/>
      <c r="Q222" s="34"/>
      <c r="R222" s="35"/>
    </row>
    <row r="223" spans="1:18" x14ac:dyDescent="0.25">
      <c r="A223" s="22" t="s">
        <v>189</v>
      </c>
      <c r="B223" s="32"/>
      <c r="C223" s="33"/>
      <c r="D223" s="33"/>
      <c r="E223" s="34"/>
      <c r="F223" s="32"/>
      <c r="G223" s="33"/>
      <c r="H223" s="34"/>
      <c r="I223" s="32"/>
      <c r="J223" s="33"/>
      <c r="K223" s="34"/>
      <c r="L223" s="32"/>
      <c r="M223" s="33"/>
      <c r="N223" s="34"/>
      <c r="O223" s="32"/>
      <c r="P223" s="33"/>
      <c r="Q223" s="34"/>
      <c r="R223" s="35"/>
    </row>
    <row r="224" spans="1:18" x14ac:dyDescent="0.25">
      <c r="A224" s="25" t="s">
        <v>198</v>
      </c>
      <c r="B224" s="14">
        <v>171500</v>
      </c>
      <c r="C224" s="6">
        <v>288188</v>
      </c>
      <c r="D224" s="6">
        <v>0</v>
      </c>
      <c r="E224" s="13">
        <f>SUM(B224:D224)</f>
        <v>459688</v>
      </c>
      <c r="F224" s="14">
        <v>2016482</v>
      </c>
      <c r="G224" s="6">
        <v>1700848</v>
      </c>
      <c r="H224" s="15">
        <v>315634</v>
      </c>
      <c r="I224" s="14">
        <v>82475164</v>
      </c>
      <c r="J224" s="6">
        <v>49857867</v>
      </c>
      <c r="K224" s="15">
        <v>32617297</v>
      </c>
      <c r="L224" s="14">
        <v>32116245</v>
      </c>
      <c r="M224" s="6">
        <v>26455883</v>
      </c>
      <c r="N224" s="15">
        <v>5660362</v>
      </c>
      <c r="O224" s="14">
        <v>5223327</v>
      </c>
      <c r="P224" s="6">
        <v>2382301</v>
      </c>
      <c r="Q224" s="15">
        <v>2841026</v>
      </c>
      <c r="R224" s="8">
        <v>41894007</v>
      </c>
    </row>
    <row r="225" spans="1:18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13">
        <f t="shared" ref="E225:E227" si="62">SUM(B225:D225)</f>
        <v>0</v>
      </c>
      <c r="F225" s="14" t="s">
        <v>204</v>
      </c>
      <c r="G225" s="6" t="s">
        <v>204</v>
      </c>
      <c r="H225" s="15" t="s">
        <v>204</v>
      </c>
      <c r="I225" s="14" t="s">
        <v>204</v>
      </c>
      <c r="J225" s="6" t="s">
        <v>204</v>
      </c>
      <c r="K225" s="15" t="s">
        <v>204</v>
      </c>
      <c r="L225" s="14" t="s">
        <v>204</v>
      </c>
      <c r="M225" s="6" t="s">
        <v>204</v>
      </c>
      <c r="N225" s="15" t="s">
        <v>204</v>
      </c>
      <c r="O225" s="14" t="s">
        <v>204</v>
      </c>
      <c r="P225" s="6" t="s">
        <v>204</v>
      </c>
      <c r="Q225" s="15" t="s">
        <v>204</v>
      </c>
      <c r="R225" s="8" t="s">
        <v>204</v>
      </c>
    </row>
    <row r="226" spans="1:18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13">
        <f t="shared" si="62"/>
        <v>0</v>
      </c>
      <c r="F226" s="14" t="s">
        <v>204</v>
      </c>
      <c r="G226" s="6" t="s">
        <v>204</v>
      </c>
      <c r="H226" s="15" t="s">
        <v>204</v>
      </c>
      <c r="I226" s="14" t="s">
        <v>204</v>
      </c>
      <c r="J226" s="6" t="s">
        <v>204</v>
      </c>
      <c r="K226" s="15" t="s">
        <v>204</v>
      </c>
      <c r="L226" s="14" t="s">
        <v>204</v>
      </c>
      <c r="M226" s="6" t="s">
        <v>204</v>
      </c>
      <c r="N226" s="15" t="s">
        <v>204</v>
      </c>
      <c r="O226" s="14" t="s">
        <v>204</v>
      </c>
      <c r="P226" s="6" t="s">
        <v>204</v>
      </c>
      <c r="Q226" s="15" t="s">
        <v>204</v>
      </c>
      <c r="R226" s="8" t="s">
        <v>204</v>
      </c>
    </row>
    <row r="227" spans="1:18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13">
        <f t="shared" si="62"/>
        <v>0</v>
      </c>
      <c r="F227" s="14" t="s">
        <v>204</v>
      </c>
      <c r="G227" s="6" t="s">
        <v>204</v>
      </c>
      <c r="H227" s="15" t="s">
        <v>204</v>
      </c>
      <c r="I227" s="14" t="s">
        <v>204</v>
      </c>
      <c r="J227" s="6" t="s">
        <v>204</v>
      </c>
      <c r="K227" s="15" t="s">
        <v>204</v>
      </c>
      <c r="L227" s="14" t="s">
        <v>204</v>
      </c>
      <c r="M227" s="6" t="s">
        <v>204</v>
      </c>
      <c r="N227" s="15" t="s">
        <v>204</v>
      </c>
      <c r="O227" s="14" t="s">
        <v>204</v>
      </c>
      <c r="P227" s="6" t="s">
        <v>204</v>
      </c>
      <c r="Q227" s="15" t="s">
        <v>204</v>
      </c>
      <c r="R227" s="8" t="s">
        <v>204</v>
      </c>
    </row>
    <row r="228" spans="1:18" x14ac:dyDescent="0.25">
      <c r="A228" s="22" t="s">
        <v>157</v>
      </c>
      <c r="B228" s="12">
        <f t="shared" ref="B228:R228" si="63">SUM(B224:B227)</f>
        <v>171500</v>
      </c>
      <c r="C228" s="5">
        <f t="shared" si="63"/>
        <v>288188</v>
      </c>
      <c r="D228" s="5">
        <f t="shared" si="63"/>
        <v>0</v>
      </c>
      <c r="E228" s="13">
        <f t="shared" si="63"/>
        <v>459688</v>
      </c>
      <c r="F228" s="12">
        <f t="shared" si="63"/>
        <v>2016482</v>
      </c>
      <c r="G228" s="5">
        <f t="shared" si="63"/>
        <v>1700848</v>
      </c>
      <c r="H228" s="13">
        <f t="shared" si="63"/>
        <v>315634</v>
      </c>
      <c r="I228" s="12">
        <f t="shared" si="63"/>
        <v>82475164</v>
      </c>
      <c r="J228" s="5">
        <f t="shared" si="63"/>
        <v>49857867</v>
      </c>
      <c r="K228" s="13">
        <f t="shared" si="63"/>
        <v>32617297</v>
      </c>
      <c r="L228" s="12">
        <f t="shared" si="63"/>
        <v>32116245</v>
      </c>
      <c r="M228" s="5">
        <f t="shared" si="63"/>
        <v>26455883</v>
      </c>
      <c r="N228" s="13">
        <f t="shared" si="63"/>
        <v>5660362</v>
      </c>
      <c r="O228" s="12">
        <f t="shared" si="63"/>
        <v>5223327</v>
      </c>
      <c r="P228" s="5">
        <f t="shared" si="63"/>
        <v>2382301</v>
      </c>
      <c r="Q228" s="13">
        <f t="shared" si="63"/>
        <v>2841026</v>
      </c>
      <c r="R228" s="7">
        <f t="shared" si="63"/>
        <v>41894007</v>
      </c>
    </row>
    <row r="229" spans="1:18" x14ac:dyDescent="0.25">
      <c r="A229" s="24"/>
      <c r="B229" s="32"/>
      <c r="C229" s="33"/>
      <c r="D229" s="33"/>
      <c r="E229" s="34"/>
      <c r="F229" s="32"/>
      <c r="G229" s="33"/>
      <c r="H229" s="34"/>
      <c r="I229" s="32"/>
      <c r="J229" s="33"/>
      <c r="K229" s="34"/>
      <c r="L229" s="32"/>
      <c r="M229" s="33"/>
      <c r="N229" s="34"/>
      <c r="O229" s="32"/>
      <c r="P229" s="33"/>
      <c r="Q229" s="34"/>
      <c r="R229" s="35"/>
    </row>
    <row r="230" spans="1:18" x14ac:dyDescent="0.25">
      <c r="A230" s="22" t="s">
        <v>190</v>
      </c>
      <c r="B230" s="32"/>
      <c r="C230" s="33"/>
      <c r="D230" s="33"/>
      <c r="E230" s="34"/>
      <c r="F230" s="32"/>
      <c r="G230" s="33"/>
      <c r="H230" s="34"/>
      <c r="I230" s="32"/>
      <c r="J230" s="33"/>
      <c r="K230" s="34"/>
      <c r="L230" s="32"/>
      <c r="M230" s="33"/>
      <c r="N230" s="34"/>
      <c r="O230" s="32"/>
      <c r="P230" s="33"/>
      <c r="Q230" s="34"/>
      <c r="R230" s="35"/>
    </row>
    <row r="231" spans="1:18" x14ac:dyDescent="0.25">
      <c r="A231" s="25" t="s">
        <v>198</v>
      </c>
      <c r="B231" s="14">
        <v>0</v>
      </c>
      <c r="C231" s="6">
        <v>36712.9</v>
      </c>
      <c r="D231" s="6">
        <v>0</v>
      </c>
      <c r="E231" s="13">
        <f>SUM(B231:D231)</f>
        <v>36712.9</v>
      </c>
      <c r="F231" s="14">
        <v>0</v>
      </c>
      <c r="G231" s="6">
        <v>-6898.77</v>
      </c>
      <c r="H231" s="15">
        <v>6898.77</v>
      </c>
      <c r="I231" s="14">
        <v>54924.84</v>
      </c>
      <c r="J231" s="6">
        <v>-314286.53999999998</v>
      </c>
      <c r="K231" s="15">
        <v>369211.38</v>
      </c>
      <c r="L231" s="14">
        <v>215058.77</v>
      </c>
      <c r="M231" s="6">
        <v>234470.01</v>
      </c>
      <c r="N231" s="15">
        <v>-19411.240000000002</v>
      </c>
      <c r="O231" s="14">
        <v>0</v>
      </c>
      <c r="P231" s="6">
        <v>57669</v>
      </c>
      <c r="Q231" s="15">
        <v>-57669</v>
      </c>
      <c r="R231" s="8">
        <v>0</v>
      </c>
    </row>
    <row r="232" spans="1:18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13">
        <f t="shared" ref="E232:E234" si="64">SUM(B232:D232)</f>
        <v>0</v>
      </c>
      <c r="F232" s="14" t="s">
        <v>204</v>
      </c>
      <c r="G232" s="6" t="s">
        <v>204</v>
      </c>
      <c r="H232" s="15" t="s">
        <v>204</v>
      </c>
      <c r="I232" s="14" t="s">
        <v>204</v>
      </c>
      <c r="J232" s="6" t="s">
        <v>204</v>
      </c>
      <c r="K232" s="15" t="s">
        <v>204</v>
      </c>
      <c r="L232" s="14" t="s">
        <v>204</v>
      </c>
      <c r="M232" s="6" t="s">
        <v>204</v>
      </c>
      <c r="N232" s="15" t="s">
        <v>204</v>
      </c>
      <c r="O232" s="14" t="s">
        <v>204</v>
      </c>
      <c r="P232" s="6" t="s">
        <v>204</v>
      </c>
      <c r="Q232" s="15" t="s">
        <v>204</v>
      </c>
      <c r="R232" s="8" t="s">
        <v>204</v>
      </c>
    </row>
    <row r="233" spans="1:18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13">
        <f t="shared" si="64"/>
        <v>0</v>
      </c>
      <c r="F233" s="14" t="s">
        <v>204</v>
      </c>
      <c r="G233" s="6" t="s">
        <v>204</v>
      </c>
      <c r="H233" s="15" t="s">
        <v>204</v>
      </c>
      <c r="I233" s="14" t="s">
        <v>204</v>
      </c>
      <c r="J233" s="6" t="s">
        <v>204</v>
      </c>
      <c r="K233" s="15" t="s">
        <v>204</v>
      </c>
      <c r="L233" s="14" t="s">
        <v>204</v>
      </c>
      <c r="M233" s="6" t="s">
        <v>204</v>
      </c>
      <c r="N233" s="15" t="s">
        <v>204</v>
      </c>
      <c r="O233" s="14" t="s">
        <v>204</v>
      </c>
      <c r="P233" s="6" t="s">
        <v>204</v>
      </c>
      <c r="Q233" s="15" t="s">
        <v>204</v>
      </c>
      <c r="R233" s="8" t="s">
        <v>204</v>
      </c>
    </row>
    <row r="234" spans="1:18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13">
        <f t="shared" si="64"/>
        <v>0</v>
      </c>
      <c r="F234" s="14" t="s">
        <v>204</v>
      </c>
      <c r="G234" s="6" t="s">
        <v>204</v>
      </c>
      <c r="H234" s="15" t="s">
        <v>204</v>
      </c>
      <c r="I234" s="14" t="s">
        <v>204</v>
      </c>
      <c r="J234" s="6" t="s">
        <v>204</v>
      </c>
      <c r="K234" s="15" t="s">
        <v>204</v>
      </c>
      <c r="L234" s="14" t="s">
        <v>204</v>
      </c>
      <c r="M234" s="6" t="s">
        <v>204</v>
      </c>
      <c r="N234" s="15" t="s">
        <v>204</v>
      </c>
      <c r="O234" s="14" t="s">
        <v>204</v>
      </c>
      <c r="P234" s="6" t="s">
        <v>204</v>
      </c>
      <c r="Q234" s="15" t="s">
        <v>204</v>
      </c>
      <c r="R234" s="8" t="s">
        <v>204</v>
      </c>
    </row>
    <row r="235" spans="1:18" x14ac:dyDescent="0.25">
      <c r="A235" s="22" t="s">
        <v>157</v>
      </c>
      <c r="B235" s="12">
        <f t="shared" ref="B235:R235" si="65">SUM(B231:B234)</f>
        <v>0</v>
      </c>
      <c r="C235" s="5">
        <f t="shared" si="65"/>
        <v>36712.9</v>
      </c>
      <c r="D235" s="5">
        <f t="shared" si="65"/>
        <v>0</v>
      </c>
      <c r="E235" s="13">
        <f t="shared" si="65"/>
        <v>36712.9</v>
      </c>
      <c r="F235" s="12">
        <f t="shared" si="65"/>
        <v>0</v>
      </c>
      <c r="G235" s="5">
        <f t="shared" si="65"/>
        <v>-6898.77</v>
      </c>
      <c r="H235" s="13">
        <f t="shared" si="65"/>
        <v>6898.77</v>
      </c>
      <c r="I235" s="12">
        <f t="shared" si="65"/>
        <v>54924.84</v>
      </c>
      <c r="J235" s="5">
        <f t="shared" si="65"/>
        <v>-314286.53999999998</v>
      </c>
      <c r="K235" s="13">
        <f t="shared" si="65"/>
        <v>369211.38</v>
      </c>
      <c r="L235" s="12">
        <f t="shared" si="65"/>
        <v>215058.77</v>
      </c>
      <c r="M235" s="5">
        <f t="shared" si="65"/>
        <v>234470.01</v>
      </c>
      <c r="N235" s="13">
        <f t="shared" si="65"/>
        <v>-19411.240000000002</v>
      </c>
      <c r="O235" s="12">
        <f t="shared" si="65"/>
        <v>0</v>
      </c>
      <c r="P235" s="5">
        <f t="shared" si="65"/>
        <v>57669</v>
      </c>
      <c r="Q235" s="13">
        <f t="shared" si="65"/>
        <v>-57669</v>
      </c>
      <c r="R235" s="7">
        <f t="shared" si="65"/>
        <v>0</v>
      </c>
    </row>
    <row r="236" spans="1:18" x14ac:dyDescent="0.25">
      <c r="A236" s="24"/>
      <c r="B236" s="32"/>
      <c r="C236" s="33"/>
      <c r="D236" s="33"/>
      <c r="E236" s="34"/>
      <c r="F236" s="32"/>
      <c r="G236" s="33"/>
      <c r="H236" s="34"/>
      <c r="I236" s="32"/>
      <c r="J236" s="33"/>
      <c r="K236" s="34"/>
      <c r="L236" s="32"/>
      <c r="M236" s="33"/>
      <c r="N236" s="34"/>
      <c r="O236" s="32"/>
      <c r="P236" s="33"/>
      <c r="Q236" s="34"/>
      <c r="R236" s="35"/>
    </row>
    <row r="237" spans="1:18" x14ac:dyDescent="0.25">
      <c r="A237" s="22" t="s">
        <v>191</v>
      </c>
      <c r="B237" s="32"/>
      <c r="C237" s="33"/>
      <c r="D237" s="33"/>
      <c r="E237" s="34"/>
      <c r="F237" s="32"/>
      <c r="G237" s="33"/>
      <c r="H237" s="34"/>
      <c r="I237" s="32"/>
      <c r="J237" s="33"/>
      <c r="K237" s="34"/>
      <c r="L237" s="32"/>
      <c r="M237" s="33"/>
      <c r="N237" s="34"/>
      <c r="O237" s="32"/>
      <c r="P237" s="33"/>
      <c r="Q237" s="34"/>
      <c r="R237" s="35"/>
    </row>
    <row r="238" spans="1:18" x14ac:dyDescent="0.25">
      <c r="A238" s="25" t="s">
        <v>198</v>
      </c>
      <c r="B238" s="14">
        <v>2554000</v>
      </c>
      <c r="C238" s="6">
        <v>6500</v>
      </c>
      <c r="D238" s="6">
        <v>0</v>
      </c>
      <c r="E238" s="13">
        <f>SUM(B238:D238)</f>
        <v>2560500</v>
      </c>
      <c r="F238" s="14">
        <v>128226</v>
      </c>
      <c r="G238" s="6">
        <v>63026</v>
      </c>
      <c r="H238" s="15">
        <v>65200</v>
      </c>
      <c r="I238" s="14">
        <v>3979689</v>
      </c>
      <c r="J238" s="6">
        <v>679520</v>
      </c>
      <c r="K238" s="15">
        <v>3300169</v>
      </c>
      <c r="L238" s="14">
        <v>5480119</v>
      </c>
      <c r="M238" s="6">
        <v>3284662</v>
      </c>
      <c r="N238" s="15">
        <v>2195457</v>
      </c>
      <c r="O238" s="14">
        <v>51680</v>
      </c>
      <c r="P238" s="6">
        <v>12441</v>
      </c>
      <c r="Q238" s="15">
        <v>39239</v>
      </c>
      <c r="R238" s="8">
        <v>8160565</v>
      </c>
    </row>
    <row r="239" spans="1:18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13">
        <f t="shared" ref="E239:E241" si="66">SUM(B239:D239)</f>
        <v>0</v>
      </c>
      <c r="F239" s="14" t="s">
        <v>204</v>
      </c>
      <c r="G239" s="6" t="s">
        <v>204</v>
      </c>
      <c r="H239" s="15" t="s">
        <v>204</v>
      </c>
      <c r="I239" s="14" t="s">
        <v>204</v>
      </c>
      <c r="J239" s="6" t="s">
        <v>204</v>
      </c>
      <c r="K239" s="15" t="s">
        <v>204</v>
      </c>
      <c r="L239" s="14" t="s">
        <v>204</v>
      </c>
      <c r="M239" s="6" t="s">
        <v>204</v>
      </c>
      <c r="N239" s="15" t="s">
        <v>204</v>
      </c>
      <c r="O239" s="14" t="s">
        <v>204</v>
      </c>
      <c r="P239" s="6" t="s">
        <v>204</v>
      </c>
      <c r="Q239" s="15" t="s">
        <v>204</v>
      </c>
      <c r="R239" s="8" t="s">
        <v>204</v>
      </c>
    </row>
    <row r="240" spans="1:18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13">
        <f t="shared" si="66"/>
        <v>0</v>
      </c>
      <c r="F240" s="14" t="s">
        <v>204</v>
      </c>
      <c r="G240" s="6" t="s">
        <v>204</v>
      </c>
      <c r="H240" s="15" t="s">
        <v>204</v>
      </c>
      <c r="I240" s="14" t="s">
        <v>204</v>
      </c>
      <c r="J240" s="6" t="s">
        <v>204</v>
      </c>
      <c r="K240" s="15" t="s">
        <v>204</v>
      </c>
      <c r="L240" s="14" t="s">
        <v>204</v>
      </c>
      <c r="M240" s="6" t="s">
        <v>204</v>
      </c>
      <c r="N240" s="15" t="s">
        <v>204</v>
      </c>
      <c r="O240" s="14" t="s">
        <v>204</v>
      </c>
      <c r="P240" s="6" t="s">
        <v>204</v>
      </c>
      <c r="Q240" s="15" t="s">
        <v>204</v>
      </c>
      <c r="R240" s="8" t="s">
        <v>204</v>
      </c>
    </row>
    <row r="241" spans="1:18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13">
        <f t="shared" si="66"/>
        <v>0</v>
      </c>
      <c r="F241" s="14" t="s">
        <v>204</v>
      </c>
      <c r="G241" s="6" t="s">
        <v>204</v>
      </c>
      <c r="H241" s="15" t="s">
        <v>204</v>
      </c>
      <c r="I241" s="14" t="s">
        <v>204</v>
      </c>
      <c r="J241" s="6" t="s">
        <v>204</v>
      </c>
      <c r="K241" s="15" t="s">
        <v>204</v>
      </c>
      <c r="L241" s="14" t="s">
        <v>204</v>
      </c>
      <c r="M241" s="6" t="s">
        <v>204</v>
      </c>
      <c r="N241" s="15" t="s">
        <v>204</v>
      </c>
      <c r="O241" s="14" t="s">
        <v>204</v>
      </c>
      <c r="P241" s="6" t="s">
        <v>204</v>
      </c>
      <c r="Q241" s="15" t="s">
        <v>204</v>
      </c>
      <c r="R241" s="8" t="s">
        <v>204</v>
      </c>
    </row>
    <row r="242" spans="1:18" x14ac:dyDescent="0.25">
      <c r="A242" s="22" t="s">
        <v>157</v>
      </c>
      <c r="B242" s="12">
        <f t="shared" ref="B242:R242" si="67">SUM(B238:B241)</f>
        <v>2554000</v>
      </c>
      <c r="C242" s="5">
        <f t="shared" si="67"/>
        <v>6500</v>
      </c>
      <c r="D242" s="5">
        <f t="shared" si="67"/>
        <v>0</v>
      </c>
      <c r="E242" s="13">
        <f t="shared" si="67"/>
        <v>2560500</v>
      </c>
      <c r="F242" s="12">
        <f t="shared" si="67"/>
        <v>128226</v>
      </c>
      <c r="G242" s="5">
        <f t="shared" si="67"/>
        <v>63026</v>
      </c>
      <c r="H242" s="13">
        <f t="shared" si="67"/>
        <v>65200</v>
      </c>
      <c r="I242" s="12">
        <f t="shared" si="67"/>
        <v>3979689</v>
      </c>
      <c r="J242" s="5">
        <f t="shared" si="67"/>
        <v>679520</v>
      </c>
      <c r="K242" s="13">
        <f t="shared" si="67"/>
        <v>3300169</v>
      </c>
      <c r="L242" s="12">
        <f t="shared" si="67"/>
        <v>5480119</v>
      </c>
      <c r="M242" s="5">
        <f t="shared" si="67"/>
        <v>3284662</v>
      </c>
      <c r="N242" s="13">
        <f t="shared" si="67"/>
        <v>2195457</v>
      </c>
      <c r="O242" s="12">
        <f t="shared" si="67"/>
        <v>51680</v>
      </c>
      <c r="P242" s="5">
        <f t="shared" si="67"/>
        <v>12441</v>
      </c>
      <c r="Q242" s="13">
        <f t="shared" si="67"/>
        <v>39239</v>
      </c>
      <c r="R242" s="7">
        <f t="shared" si="67"/>
        <v>8160565</v>
      </c>
    </row>
    <row r="243" spans="1:18" x14ac:dyDescent="0.25">
      <c r="A243" s="24"/>
      <c r="B243" s="32"/>
      <c r="C243" s="33"/>
      <c r="D243" s="33"/>
      <c r="E243" s="34"/>
      <c r="F243" s="32"/>
      <c r="G243" s="33"/>
      <c r="H243" s="34"/>
      <c r="I243" s="32"/>
      <c r="J243" s="33"/>
      <c r="K243" s="34"/>
      <c r="L243" s="32"/>
      <c r="M243" s="33"/>
      <c r="N243" s="34"/>
      <c r="O243" s="32"/>
      <c r="P243" s="33"/>
      <c r="Q243" s="34"/>
      <c r="R243" s="35"/>
    </row>
    <row r="244" spans="1:18" x14ac:dyDescent="0.25">
      <c r="A244" s="22" t="s">
        <v>192</v>
      </c>
      <c r="B244" s="32"/>
      <c r="C244" s="33"/>
      <c r="D244" s="33"/>
      <c r="E244" s="34"/>
      <c r="F244" s="32"/>
      <c r="G244" s="33"/>
      <c r="H244" s="34"/>
      <c r="I244" s="32"/>
      <c r="J244" s="33"/>
      <c r="K244" s="34"/>
      <c r="L244" s="32"/>
      <c r="M244" s="33"/>
      <c r="N244" s="34"/>
      <c r="O244" s="32"/>
      <c r="P244" s="33"/>
      <c r="Q244" s="34"/>
      <c r="R244" s="35"/>
    </row>
    <row r="245" spans="1:18" x14ac:dyDescent="0.25">
      <c r="A245" s="25" t="s">
        <v>198</v>
      </c>
      <c r="B245" s="14">
        <v>8452</v>
      </c>
      <c r="C245" s="6">
        <v>112258</v>
      </c>
      <c r="D245" s="6">
        <v>0</v>
      </c>
      <c r="E245" s="13">
        <f>SUM(B245:D245)</f>
        <v>120710</v>
      </c>
      <c r="F245" s="14">
        <v>77050</v>
      </c>
      <c r="G245" s="6">
        <v>30009</v>
      </c>
      <c r="H245" s="15">
        <v>47041</v>
      </c>
      <c r="I245" s="14">
        <v>4335326</v>
      </c>
      <c r="J245" s="6">
        <v>2115181</v>
      </c>
      <c r="K245" s="15">
        <v>2220145</v>
      </c>
      <c r="L245" s="14">
        <v>7774110</v>
      </c>
      <c r="M245" s="6">
        <v>6834692</v>
      </c>
      <c r="N245" s="15">
        <v>939418</v>
      </c>
      <c r="O245" s="14">
        <v>51130</v>
      </c>
      <c r="P245" s="6">
        <v>68966</v>
      </c>
      <c r="Q245" s="15">
        <v>-17836</v>
      </c>
      <c r="R245" s="8">
        <v>3309478</v>
      </c>
    </row>
    <row r="246" spans="1:18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13">
        <f t="shared" ref="E246:E248" si="68">SUM(B246:D246)</f>
        <v>0</v>
      </c>
      <c r="F246" s="14" t="s">
        <v>204</v>
      </c>
      <c r="G246" s="6" t="s">
        <v>204</v>
      </c>
      <c r="H246" s="15" t="s">
        <v>204</v>
      </c>
      <c r="I246" s="14" t="s">
        <v>204</v>
      </c>
      <c r="J246" s="6" t="s">
        <v>204</v>
      </c>
      <c r="K246" s="15" t="s">
        <v>204</v>
      </c>
      <c r="L246" s="14" t="s">
        <v>204</v>
      </c>
      <c r="M246" s="6" t="s">
        <v>204</v>
      </c>
      <c r="N246" s="15" t="s">
        <v>204</v>
      </c>
      <c r="O246" s="14" t="s">
        <v>204</v>
      </c>
      <c r="P246" s="6" t="s">
        <v>204</v>
      </c>
      <c r="Q246" s="15" t="s">
        <v>204</v>
      </c>
      <c r="R246" s="8" t="s">
        <v>204</v>
      </c>
    </row>
    <row r="247" spans="1:18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13">
        <f t="shared" si="68"/>
        <v>0</v>
      </c>
      <c r="F247" s="14" t="s">
        <v>204</v>
      </c>
      <c r="G247" s="6" t="s">
        <v>204</v>
      </c>
      <c r="H247" s="15" t="s">
        <v>204</v>
      </c>
      <c r="I247" s="14" t="s">
        <v>204</v>
      </c>
      <c r="J247" s="6" t="s">
        <v>204</v>
      </c>
      <c r="K247" s="15" t="s">
        <v>204</v>
      </c>
      <c r="L247" s="14" t="s">
        <v>204</v>
      </c>
      <c r="M247" s="6" t="s">
        <v>204</v>
      </c>
      <c r="N247" s="15" t="s">
        <v>204</v>
      </c>
      <c r="O247" s="14" t="s">
        <v>204</v>
      </c>
      <c r="P247" s="6" t="s">
        <v>204</v>
      </c>
      <c r="Q247" s="15" t="s">
        <v>204</v>
      </c>
      <c r="R247" s="8" t="s">
        <v>204</v>
      </c>
    </row>
    <row r="248" spans="1:18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13">
        <f t="shared" si="68"/>
        <v>0</v>
      </c>
      <c r="F248" s="14" t="s">
        <v>204</v>
      </c>
      <c r="G248" s="6" t="s">
        <v>204</v>
      </c>
      <c r="H248" s="15" t="s">
        <v>204</v>
      </c>
      <c r="I248" s="14" t="s">
        <v>204</v>
      </c>
      <c r="J248" s="6" t="s">
        <v>204</v>
      </c>
      <c r="K248" s="15" t="s">
        <v>204</v>
      </c>
      <c r="L248" s="14" t="s">
        <v>204</v>
      </c>
      <c r="M248" s="6" t="s">
        <v>204</v>
      </c>
      <c r="N248" s="15" t="s">
        <v>204</v>
      </c>
      <c r="O248" s="14" t="s">
        <v>204</v>
      </c>
      <c r="P248" s="6" t="s">
        <v>204</v>
      </c>
      <c r="Q248" s="15" t="s">
        <v>204</v>
      </c>
      <c r="R248" s="8" t="s">
        <v>204</v>
      </c>
    </row>
    <row r="249" spans="1:18" x14ac:dyDescent="0.25">
      <c r="A249" s="22" t="s">
        <v>157</v>
      </c>
      <c r="B249" s="12">
        <f t="shared" ref="B249:R249" si="69">SUM(B245:B248)</f>
        <v>8452</v>
      </c>
      <c r="C249" s="5">
        <f t="shared" si="69"/>
        <v>112258</v>
      </c>
      <c r="D249" s="5">
        <f t="shared" si="69"/>
        <v>0</v>
      </c>
      <c r="E249" s="13">
        <f t="shared" si="69"/>
        <v>120710</v>
      </c>
      <c r="F249" s="12">
        <f t="shared" si="69"/>
        <v>77050</v>
      </c>
      <c r="G249" s="5">
        <f t="shared" si="69"/>
        <v>30009</v>
      </c>
      <c r="H249" s="13">
        <f t="shared" si="69"/>
        <v>47041</v>
      </c>
      <c r="I249" s="12">
        <f t="shared" si="69"/>
        <v>4335326</v>
      </c>
      <c r="J249" s="5">
        <f t="shared" si="69"/>
        <v>2115181</v>
      </c>
      <c r="K249" s="13">
        <f t="shared" si="69"/>
        <v>2220145</v>
      </c>
      <c r="L249" s="12">
        <f t="shared" si="69"/>
        <v>7774110</v>
      </c>
      <c r="M249" s="5">
        <f t="shared" si="69"/>
        <v>6834692</v>
      </c>
      <c r="N249" s="13">
        <f t="shared" si="69"/>
        <v>939418</v>
      </c>
      <c r="O249" s="12">
        <f t="shared" si="69"/>
        <v>51130</v>
      </c>
      <c r="P249" s="5">
        <f t="shared" si="69"/>
        <v>68966</v>
      </c>
      <c r="Q249" s="13">
        <f t="shared" si="69"/>
        <v>-17836</v>
      </c>
      <c r="R249" s="7">
        <f t="shared" si="69"/>
        <v>3309478</v>
      </c>
    </row>
    <row r="250" spans="1:18" x14ac:dyDescent="0.25">
      <c r="A250" s="24"/>
      <c r="B250" s="32"/>
      <c r="C250" s="33"/>
      <c r="D250" s="33"/>
      <c r="E250" s="34"/>
      <c r="F250" s="32"/>
      <c r="G250" s="33"/>
      <c r="H250" s="34"/>
      <c r="I250" s="32"/>
      <c r="J250" s="33"/>
      <c r="K250" s="34"/>
      <c r="L250" s="32"/>
      <c r="M250" s="33"/>
      <c r="N250" s="34"/>
      <c r="O250" s="32"/>
      <c r="P250" s="33"/>
      <c r="Q250" s="34"/>
      <c r="R250" s="35"/>
    </row>
    <row r="251" spans="1:18" x14ac:dyDescent="0.25">
      <c r="A251" s="22" t="s">
        <v>193</v>
      </c>
      <c r="B251" s="32"/>
      <c r="C251" s="33"/>
      <c r="D251" s="33"/>
      <c r="E251" s="34"/>
      <c r="F251" s="32"/>
      <c r="G251" s="33"/>
      <c r="H251" s="34"/>
      <c r="I251" s="32"/>
      <c r="J251" s="33"/>
      <c r="K251" s="34"/>
      <c r="L251" s="32"/>
      <c r="M251" s="33"/>
      <c r="N251" s="34"/>
      <c r="O251" s="32"/>
      <c r="P251" s="33"/>
      <c r="Q251" s="34"/>
      <c r="R251" s="35"/>
    </row>
    <row r="252" spans="1:18" x14ac:dyDescent="0.25">
      <c r="A252" s="25" t="s">
        <v>198</v>
      </c>
      <c r="B252" s="14">
        <v>458097</v>
      </c>
      <c r="C252" s="6">
        <v>2506829</v>
      </c>
      <c r="D252" s="6">
        <v>0</v>
      </c>
      <c r="E252" s="13">
        <f>SUM(B252:D252)</f>
        <v>2964926</v>
      </c>
      <c r="F252" s="14">
        <v>0</v>
      </c>
      <c r="G252" s="6">
        <v>0</v>
      </c>
      <c r="H252" s="15">
        <v>0</v>
      </c>
      <c r="I252" s="14">
        <v>26077086</v>
      </c>
      <c r="J252" s="6">
        <v>5937193</v>
      </c>
      <c r="K252" s="15">
        <v>20139893</v>
      </c>
      <c r="L252" s="14">
        <v>13773183</v>
      </c>
      <c r="M252" s="6">
        <v>7113741</v>
      </c>
      <c r="N252" s="15">
        <v>6659442</v>
      </c>
      <c r="O252" s="14">
        <v>1520709</v>
      </c>
      <c r="P252" s="6">
        <v>590053</v>
      </c>
      <c r="Q252" s="15">
        <v>930656</v>
      </c>
      <c r="R252" s="8">
        <v>30694917</v>
      </c>
    </row>
    <row r="253" spans="1:18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13">
        <f t="shared" ref="E253:E255" si="70">SUM(B253:D253)</f>
        <v>0</v>
      </c>
      <c r="F253" s="14" t="s">
        <v>204</v>
      </c>
      <c r="G253" s="6" t="s">
        <v>204</v>
      </c>
      <c r="H253" s="15" t="s">
        <v>204</v>
      </c>
      <c r="I253" s="14" t="s">
        <v>204</v>
      </c>
      <c r="J253" s="6" t="s">
        <v>204</v>
      </c>
      <c r="K253" s="15" t="s">
        <v>204</v>
      </c>
      <c r="L253" s="14" t="s">
        <v>204</v>
      </c>
      <c r="M253" s="6" t="s">
        <v>204</v>
      </c>
      <c r="N253" s="15" t="s">
        <v>204</v>
      </c>
      <c r="O253" s="14" t="s">
        <v>204</v>
      </c>
      <c r="P253" s="6" t="s">
        <v>204</v>
      </c>
      <c r="Q253" s="15" t="s">
        <v>204</v>
      </c>
      <c r="R253" s="8" t="s">
        <v>204</v>
      </c>
    </row>
    <row r="254" spans="1:18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13">
        <f t="shared" si="70"/>
        <v>0</v>
      </c>
      <c r="F254" s="14" t="s">
        <v>204</v>
      </c>
      <c r="G254" s="6" t="s">
        <v>204</v>
      </c>
      <c r="H254" s="15" t="s">
        <v>204</v>
      </c>
      <c r="I254" s="14" t="s">
        <v>204</v>
      </c>
      <c r="J254" s="6" t="s">
        <v>204</v>
      </c>
      <c r="K254" s="15" t="s">
        <v>204</v>
      </c>
      <c r="L254" s="14" t="s">
        <v>204</v>
      </c>
      <c r="M254" s="6" t="s">
        <v>204</v>
      </c>
      <c r="N254" s="15" t="s">
        <v>204</v>
      </c>
      <c r="O254" s="14" t="s">
        <v>204</v>
      </c>
      <c r="P254" s="6" t="s">
        <v>204</v>
      </c>
      <c r="Q254" s="15" t="s">
        <v>204</v>
      </c>
      <c r="R254" s="8" t="s">
        <v>204</v>
      </c>
    </row>
    <row r="255" spans="1:18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13">
        <f t="shared" si="70"/>
        <v>0</v>
      </c>
      <c r="F255" s="14" t="s">
        <v>204</v>
      </c>
      <c r="G255" s="6" t="s">
        <v>204</v>
      </c>
      <c r="H255" s="15" t="s">
        <v>204</v>
      </c>
      <c r="I255" s="14" t="s">
        <v>204</v>
      </c>
      <c r="J255" s="6" t="s">
        <v>204</v>
      </c>
      <c r="K255" s="15" t="s">
        <v>204</v>
      </c>
      <c r="L255" s="14" t="s">
        <v>204</v>
      </c>
      <c r="M255" s="6" t="s">
        <v>204</v>
      </c>
      <c r="N255" s="15" t="s">
        <v>204</v>
      </c>
      <c r="O255" s="14" t="s">
        <v>204</v>
      </c>
      <c r="P255" s="6" t="s">
        <v>204</v>
      </c>
      <c r="Q255" s="15" t="s">
        <v>204</v>
      </c>
      <c r="R255" s="8" t="s">
        <v>204</v>
      </c>
    </row>
    <row r="256" spans="1:18" x14ac:dyDescent="0.25">
      <c r="A256" s="22" t="s">
        <v>157</v>
      </c>
      <c r="B256" s="12">
        <f t="shared" ref="B256:R256" si="71">SUM(B252:B255)</f>
        <v>458097</v>
      </c>
      <c r="C256" s="5">
        <f t="shared" si="71"/>
        <v>2506829</v>
      </c>
      <c r="D256" s="5">
        <f t="shared" si="71"/>
        <v>0</v>
      </c>
      <c r="E256" s="13">
        <f t="shared" si="71"/>
        <v>2964926</v>
      </c>
      <c r="F256" s="12">
        <f t="shared" si="71"/>
        <v>0</v>
      </c>
      <c r="G256" s="5">
        <f t="shared" si="71"/>
        <v>0</v>
      </c>
      <c r="H256" s="13">
        <f t="shared" si="71"/>
        <v>0</v>
      </c>
      <c r="I256" s="12">
        <f t="shared" si="71"/>
        <v>26077086</v>
      </c>
      <c r="J256" s="5">
        <f t="shared" si="71"/>
        <v>5937193</v>
      </c>
      <c r="K256" s="13">
        <f t="shared" si="71"/>
        <v>20139893</v>
      </c>
      <c r="L256" s="12">
        <f t="shared" si="71"/>
        <v>13773183</v>
      </c>
      <c r="M256" s="5">
        <f t="shared" si="71"/>
        <v>7113741</v>
      </c>
      <c r="N256" s="13">
        <f t="shared" si="71"/>
        <v>6659442</v>
      </c>
      <c r="O256" s="12">
        <f t="shared" si="71"/>
        <v>1520709</v>
      </c>
      <c r="P256" s="5">
        <f t="shared" si="71"/>
        <v>590053</v>
      </c>
      <c r="Q256" s="13">
        <f t="shared" si="71"/>
        <v>930656</v>
      </c>
      <c r="R256" s="7">
        <f t="shared" si="71"/>
        <v>30694917</v>
      </c>
    </row>
    <row r="257" spans="1:18" x14ac:dyDescent="0.25">
      <c r="A257" s="24"/>
      <c r="B257" s="32"/>
      <c r="C257" s="33"/>
      <c r="D257" s="33"/>
      <c r="E257" s="34"/>
      <c r="F257" s="32"/>
      <c r="G257" s="33"/>
      <c r="H257" s="34"/>
      <c r="I257" s="32"/>
      <c r="J257" s="33"/>
      <c r="K257" s="34"/>
      <c r="L257" s="32"/>
      <c r="M257" s="33"/>
      <c r="N257" s="34"/>
      <c r="O257" s="32"/>
      <c r="P257" s="33"/>
      <c r="Q257" s="34"/>
      <c r="R257" s="35"/>
    </row>
    <row r="258" spans="1:18" x14ac:dyDescent="0.25">
      <c r="A258" s="22" t="s">
        <v>194</v>
      </c>
      <c r="B258" s="32"/>
      <c r="C258" s="33"/>
      <c r="D258" s="33"/>
      <c r="E258" s="34"/>
      <c r="F258" s="32"/>
      <c r="G258" s="33"/>
      <c r="H258" s="34"/>
      <c r="I258" s="32"/>
      <c r="J258" s="33"/>
      <c r="K258" s="34"/>
      <c r="L258" s="32"/>
      <c r="M258" s="33"/>
      <c r="N258" s="34"/>
      <c r="O258" s="32"/>
      <c r="P258" s="33"/>
      <c r="Q258" s="34"/>
      <c r="R258" s="35"/>
    </row>
    <row r="259" spans="1:18" x14ac:dyDescent="0.25">
      <c r="A259" s="25" t="s">
        <v>198</v>
      </c>
      <c r="B259" s="14">
        <v>0</v>
      </c>
      <c r="C259" s="6">
        <v>235936</v>
      </c>
      <c r="D259" s="6">
        <v>0</v>
      </c>
      <c r="E259" s="13">
        <f>SUM(B259:D259)</f>
        <v>235936</v>
      </c>
      <c r="F259" s="14">
        <v>379584</v>
      </c>
      <c r="G259" s="6">
        <v>334477</v>
      </c>
      <c r="H259" s="15">
        <v>45107</v>
      </c>
      <c r="I259" s="14">
        <v>6811447</v>
      </c>
      <c r="J259" s="6">
        <v>4535851</v>
      </c>
      <c r="K259" s="15">
        <v>2275596</v>
      </c>
      <c r="L259" s="14">
        <v>8577237</v>
      </c>
      <c r="M259" s="6">
        <v>6238520</v>
      </c>
      <c r="N259" s="15">
        <v>2338717</v>
      </c>
      <c r="O259" s="14">
        <v>0</v>
      </c>
      <c r="P259" s="6">
        <v>0</v>
      </c>
      <c r="Q259" s="15">
        <v>0</v>
      </c>
      <c r="R259" s="8">
        <v>4895356</v>
      </c>
    </row>
    <row r="260" spans="1:18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13">
        <f t="shared" ref="E260:E262" si="72">SUM(B260:D260)</f>
        <v>0</v>
      </c>
      <c r="F260" s="14" t="s">
        <v>204</v>
      </c>
      <c r="G260" s="6" t="s">
        <v>204</v>
      </c>
      <c r="H260" s="15" t="s">
        <v>204</v>
      </c>
      <c r="I260" s="14" t="s">
        <v>204</v>
      </c>
      <c r="J260" s="6" t="s">
        <v>204</v>
      </c>
      <c r="K260" s="15" t="s">
        <v>204</v>
      </c>
      <c r="L260" s="14" t="s">
        <v>204</v>
      </c>
      <c r="M260" s="6" t="s">
        <v>204</v>
      </c>
      <c r="N260" s="15" t="s">
        <v>204</v>
      </c>
      <c r="O260" s="14" t="s">
        <v>204</v>
      </c>
      <c r="P260" s="6" t="s">
        <v>204</v>
      </c>
      <c r="Q260" s="15" t="s">
        <v>204</v>
      </c>
      <c r="R260" s="8" t="s">
        <v>204</v>
      </c>
    </row>
    <row r="261" spans="1:18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13">
        <f t="shared" si="72"/>
        <v>0</v>
      </c>
      <c r="F261" s="14" t="s">
        <v>204</v>
      </c>
      <c r="G261" s="6" t="s">
        <v>204</v>
      </c>
      <c r="H261" s="15" t="s">
        <v>204</v>
      </c>
      <c r="I261" s="14" t="s">
        <v>204</v>
      </c>
      <c r="J261" s="6" t="s">
        <v>204</v>
      </c>
      <c r="K261" s="15" t="s">
        <v>204</v>
      </c>
      <c r="L261" s="14" t="s">
        <v>204</v>
      </c>
      <c r="M261" s="6" t="s">
        <v>204</v>
      </c>
      <c r="N261" s="15" t="s">
        <v>204</v>
      </c>
      <c r="O261" s="14" t="s">
        <v>204</v>
      </c>
      <c r="P261" s="6" t="s">
        <v>204</v>
      </c>
      <c r="Q261" s="15" t="s">
        <v>204</v>
      </c>
      <c r="R261" s="8" t="s">
        <v>204</v>
      </c>
    </row>
    <row r="262" spans="1:18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13">
        <f t="shared" si="72"/>
        <v>0</v>
      </c>
      <c r="F262" s="14" t="s">
        <v>204</v>
      </c>
      <c r="G262" s="6" t="s">
        <v>204</v>
      </c>
      <c r="H262" s="15" t="s">
        <v>204</v>
      </c>
      <c r="I262" s="14" t="s">
        <v>204</v>
      </c>
      <c r="J262" s="6" t="s">
        <v>204</v>
      </c>
      <c r="K262" s="15" t="s">
        <v>204</v>
      </c>
      <c r="L262" s="14" t="s">
        <v>204</v>
      </c>
      <c r="M262" s="6" t="s">
        <v>204</v>
      </c>
      <c r="N262" s="15" t="s">
        <v>204</v>
      </c>
      <c r="O262" s="14" t="s">
        <v>204</v>
      </c>
      <c r="P262" s="6" t="s">
        <v>204</v>
      </c>
      <c r="Q262" s="15" t="s">
        <v>204</v>
      </c>
      <c r="R262" s="8" t="s">
        <v>204</v>
      </c>
    </row>
    <row r="263" spans="1:18" x14ac:dyDescent="0.25">
      <c r="A263" s="22" t="s">
        <v>157</v>
      </c>
      <c r="B263" s="12">
        <f t="shared" ref="B263:R263" si="73">SUM(B259:B262)</f>
        <v>0</v>
      </c>
      <c r="C263" s="5">
        <f t="shared" si="73"/>
        <v>235936</v>
      </c>
      <c r="D263" s="5">
        <f t="shared" si="73"/>
        <v>0</v>
      </c>
      <c r="E263" s="13">
        <f t="shared" si="73"/>
        <v>235936</v>
      </c>
      <c r="F263" s="12">
        <f t="shared" si="73"/>
        <v>379584</v>
      </c>
      <c r="G263" s="5">
        <f t="shared" si="73"/>
        <v>334477</v>
      </c>
      <c r="H263" s="13">
        <f t="shared" si="73"/>
        <v>45107</v>
      </c>
      <c r="I263" s="12">
        <f t="shared" si="73"/>
        <v>6811447</v>
      </c>
      <c r="J263" s="5">
        <f t="shared" si="73"/>
        <v>4535851</v>
      </c>
      <c r="K263" s="13">
        <f t="shared" si="73"/>
        <v>2275596</v>
      </c>
      <c r="L263" s="12">
        <f t="shared" si="73"/>
        <v>8577237</v>
      </c>
      <c r="M263" s="5">
        <f t="shared" si="73"/>
        <v>6238520</v>
      </c>
      <c r="N263" s="13">
        <f t="shared" si="73"/>
        <v>2338717</v>
      </c>
      <c r="O263" s="12">
        <f t="shared" si="73"/>
        <v>0</v>
      </c>
      <c r="P263" s="5">
        <f t="shared" si="73"/>
        <v>0</v>
      </c>
      <c r="Q263" s="13">
        <f t="shared" si="73"/>
        <v>0</v>
      </c>
      <c r="R263" s="7">
        <f t="shared" si="73"/>
        <v>4895356</v>
      </c>
    </row>
    <row r="264" spans="1:18" x14ac:dyDescent="0.25">
      <c r="A264" s="24"/>
      <c r="B264" s="32"/>
      <c r="C264" s="33"/>
      <c r="D264" s="33"/>
      <c r="E264" s="34"/>
      <c r="F264" s="32"/>
      <c r="G264" s="33"/>
      <c r="H264" s="34"/>
      <c r="I264" s="32"/>
      <c r="J264" s="33"/>
      <c r="K264" s="34"/>
      <c r="L264" s="32"/>
      <c r="M264" s="33"/>
      <c r="N264" s="34"/>
      <c r="O264" s="32"/>
      <c r="P264" s="33"/>
      <c r="Q264" s="34"/>
      <c r="R264" s="35"/>
    </row>
    <row r="265" spans="1:18" x14ac:dyDescent="0.25">
      <c r="A265" s="22" t="s">
        <v>195</v>
      </c>
      <c r="B265" s="32"/>
      <c r="C265" s="33"/>
      <c r="D265" s="33"/>
      <c r="E265" s="34"/>
      <c r="F265" s="32"/>
      <c r="G265" s="33"/>
      <c r="H265" s="34"/>
      <c r="I265" s="32"/>
      <c r="J265" s="33"/>
      <c r="K265" s="34"/>
      <c r="L265" s="32"/>
      <c r="M265" s="33"/>
      <c r="N265" s="34"/>
      <c r="O265" s="32"/>
      <c r="P265" s="33"/>
      <c r="Q265" s="34"/>
      <c r="R265" s="35"/>
    </row>
    <row r="266" spans="1:18" x14ac:dyDescent="0.25">
      <c r="A266" s="25" t="s">
        <v>198</v>
      </c>
      <c r="B266" s="14">
        <v>0</v>
      </c>
      <c r="C266" s="6">
        <v>0</v>
      </c>
      <c r="D266" s="6">
        <v>0</v>
      </c>
      <c r="E266" s="13">
        <f>SUM(B266:D266)</f>
        <v>0</v>
      </c>
      <c r="F266" s="14">
        <v>0</v>
      </c>
      <c r="G266" s="6">
        <v>0</v>
      </c>
      <c r="H266" s="15">
        <v>0</v>
      </c>
      <c r="I266" s="14">
        <v>2713083</v>
      </c>
      <c r="J266" s="6">
        <v>256733</v>
      </c>
      <c r="K266" s="15">
        <v>2456350</v>
      </c>
      <c r="L266" s="14">
        <v>2935968</v>
      </c>
      <c r="M266" s="6">
        <v>2079232</v>
      </c>
      <c r="N266" s="15">
        <v>856736</v>
      </c>
      <c r="O266" s="14">
        <v>0</v>
      </c>
      <c r="P266" s="6">
        <v>0</v>
      </c>
      <c r="Q266" s="15">
        <v>0</v>
      </c>
      <c r="R266" s="8">
        <v>3313086</v>
      </c>
    </row>
    <row r="267" spans="1:18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13">
        <f t="shared" ref="E267:E269" si="74">SUM(B267:D267)</f>
        <v>0</v>
      </c>
      <c r="F267" s="14" t="s">
        <v>204</v>
      </c>
      <c r="G267" s="6" t="s">
        <v>204</v>
      </c>
      <c r="H267" s="15" t="s">
        <v>204</v>
      </c>
      <c r="I267" s="14" t="s">
        <v>204</v>
      </c>
      <c r="J267" s="6" t="s">
        <v>204</v>
      </c>
      <c r="K267" s="15" t="s">
        <v>204</v>
      </c>
      <c r="L267" s="14" t="s">
        <v>204</v>
      </c>
      <c r="M267" s="6" t="s">
        <v>204</v>
      </c>
      <c r="N267" s="15" t="s">
        <v>204</v>
      </c>
      <c r="O267" s="14" t="s">
        <v>204</v>
      </c>
      <c r="P267" s="6" t="s">
        <v>204</v>
      </c>
      <c r="Q267" s="15" t="s">
        <v>204</v>
      </c>
      <c r="R267" s="8" t="s">
        <v>204</v>
      </c>
    </row>
    <row r="268" spans="1:18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13">
        <f t="shared" si="74"/>
        <v>0</v>
      </c>
      <c r="F268" s="14" t="s">
        <v>204</v>
      </c>
      <c r="G268" s="6" t="s">
        <v>204</v>
      </c>
      <c r="H268" s="15" t="s">
        <v>204</v>
      </c>
      <c r="I268" s="14" t="s">
        <v>204</v>
      </c>
      <c r="J268" s="6" t="s">
        <v>204</v>
      </c>
      <c r="K268" s="15" t="s">
        <v>204</v>
      </c>
      <c r="L268" s="14" t="s">
        <v>204</v>
      </c>
      <c r="M268" s="6" t="s">
        <v>204</v>
      </c>
      <c r="N268" s="15" t="s">
        <v>204</v>
      </c>
      <c r="O268" s="14" t="s">
        <v>204</v>
      </c>
      <c r="P268" s="6" t="s">
        <v>204</v>
      </c>
      <c r="Q268" s="15" t="s">
        <v>204</v>
      </c>
      <c r="R268" s="8" t="s">
        <v>204</v>
      </c>
    </row>
    <row r="269" spans="1:18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13">
        <f t="shared" si="74"/>
        <v>0</v>
      </c>
      <c r="F269" s="14" t="s">
        <v>204</v>
      </c>
      <c r="G269" s="6" t="s">
        <v>204</v>
      </c>
      <c r="H269" s="15" t="s">
        <v>204</v>
      </c>
      <c r="I269" s="14" t="s">
        <v>204</v>
      </c>
      <c r="J269" s="6" t="s">
        <v>204</v>
      </c>
      <c r="K269" s="15" t="s">
        <v>204</v>
      </c>
      <c r="L269" s="14" t="s">
        <v>204</v>
      </c>
      <c r="M269" s="6" t="s">
        <v>204</v>
      </c>
      <c r="N269" s="15" t="s">
        <v>204</v>
      </c>
      <c r="O269" s="14" t="s">
        <v>204</v>
      </c>
      <c r="P269" s="6" t="s">
        <v>204</v>
      </c>
      <c r="Q269" s="15" t="s">
        <v>204</v>
      </c>
      <c r="R269" s="8" t="s">
        <v>204</v>
      </c>
    </row>
    <row r="270" spans="1:18" x14ac:dyDescent="0.25">
      <c r="A270" s="22" t="s">
        <v>157</v>
      </c>
      <c r="B270" s="12">
        <f t="shared" ref="B270:R270" si="75">SUM(B266:B269)</f>
        <v>0</v>
      </c>
      <c r="C270" s="5">
        <f t="shared" si="75"/>
        <v>0</v>
      </c>
      <c r="D270" s="5">
        <f t="shared" si="75"/>
        <v>0</v>
      </c>
      <c r="E270" s="13">
        <f t="shared" si="75"/>
        <v>0</v>
      </c>
      <c r="F270" s="12">
        <f t="shared" si="75"/>
        <v>0</v>
      </c>
      <c r="G270" s="5">
        <f t="shared" si="75"/>
        <v>0</v>
      </c>
      <c r="H270" s="13">
        <f t="shared" si="75"/>
        <v>0</v>
      </c>
      <c r="I270" s="12">
        <f t="shared" si="75"/>
        <v>2713083</v>
      </c>
      <c r="J270" s="5">
        <f t="shared" si="75"/>
        <v>256733</v>
      </c>
      <c r="K270" s="13">
        <f t="shared" si="75"/>
        <v>2456350</v>
      </c>
      <c r="L270" s="12">
        <f t="shared" si="75"/>
        <v>2935968</v>
      </c>
      <c r="M270" s="5">
        <f t="shared" si="75"/>
        <v>2079232</v>
      </c>
      <c r="N270" s="13">
        <f t="shared" si="75"/>
        <v>856736</v>
      </c>
      <c r="O270" s="12">
        <f t="shared" si="75"/>
        <v>0</v>
      </c>
      <c r="P270" s="5">
        <f t="shared" si="75"/>
        <v>0</v>
      </c>
      <c r="Q270" s="13">
        <f t="shared" si="75"/>
        <v>0</v>
      </c>
      <c r="R270" s="7">
        <f t="shared" si="75"/>
        <v>3313086</v>
      </c>
    </row>
    <row r="271" spans="1:18" x14ac:dyDescent="0.25">
      <c r="A271" s="24"/>
      <c r="B271" s="32"/>
      <c r="C271" s="33"/>
      <c r="D271" s="33"/>
      <c r="E271" s="34"/>
      <c r="F271" s="32"/>
      <c r="G271" s="33"/>
      <c r="H271" s="34"/>
      <c r="I271" s="32"/>
      <c r="J271" s="33"/>
      <c r="K271" s="34"/>
      <c r="L271" s="32"/>
      <c r="M271" s="33"/>
      <c r="N271" s="34"/>
      <c r="O271" s="32"/>
      <c r="P271" s="33"/>
      <c r="Q271" s="34"/>
      <c r="R271" s="35"/>
    </row>
    <row r="272" spans="1:18" x14ac:dyDescent="0.25">
      <c r="A272" s="22" t="s">
        <v>196</v>
      </c>
      <c r="B272" s="32"/>
      <c r="C272" s="33"/>
      <c r="D272" s="33"/>
      <c r="E272" s="34"/>
      <c r="F272" s="32"/>
      <c r="G272" s="33"/>
      <c r="H272" s="34"/>
      <c r="I272" s="32"/>
      <c r="J272" s="33"/>
      <c r="K272" s="34"/>
      <c r="L272" s="32"/>
      <c r="M272" s="33"/>
      <c r="N272" s="34"/>
      <c r="O272" s="32"/>
      <c r="P272" s="33"/>
      <c r="Q272" s="34"/>
      <c r="R272" s="35"/>
    </row>
    <row r="273" spans="1:18" x14ac:dyDescent="0.25">
      <c r="A273" s="25" t="s">
        <v>198</v>
      </c>
      <c r="B273" s="14">
        <v>0</v>
      </c>
      <c r="C273" s="6">
        <v>94736</v>
      </c>
      <c r="D273" s="6">
        <v>0</v>
      </c>
      <c r="E273" s="13">
        <f>SUM(B273:D273)</f>
        <v>94736</v>
      </c>
      <c r="F273" s="14">
        <v>466661</v>
      </c>
      <c r="G273" s="6">
        <v>391935</v>
      </c>
      <c r="H273" s="15">
        <v>74726</v>
      </c>
      <c r="I273" s="14">
        <v>19796487</v>
      </c>
      <c r="J273" s="6">
        <v>12887539</v>
      </c>
      <c r="K273" s="15">
        <v>6908948</v>
      </c>
      <c r="L273" s="14">
        <v>12963762</v>
      </c>
      <c r="M273" s="6">
        <v>11058202</v>
      </c>
      <c r="N273" s="15">
        <v>1905560</v>
      </c>
      <c r="O273" s="14">
        <v>0</v>
      </c>
      <c r="P273" s="6">
        <v>0</v>
      </c>
      <c r="Q273" s="15">
        <v>0</v>
      </c>
      <c r="R273" s="8">
        <v>8983970</v>
      </c>
    </row>
    <row r="274" spans="1:18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13">
        <f t="shared" ref="E274:E276" si="76">SUM(B274:D274)</f>
        <v>0</v>
      </c>
      <c r="F274" s="14" t="s">
        <v>204</v>
      </c>
      <c r="G274" s="6" t="s">
        <v>204</v>
      </c>
      <c r="H274" s="15" t="s">
        <v>204</v>
      </c>
      <c r="I274" s="14" t="s">
        <v>204</v>
      </c>
      <c r="J274" s="6" t="s">
        <v>204</v>
      </c>
      <c r="K274" s="15" t="s">
        <v>204</v>
      </c>
      <c r="L274" s="14" t="s">
        <v>204</v>
      </c>
      <c r="M274" s="6" t="s">
        <v>204</v>
      </c>
      <c r="N274" s="15" t="s">
        <v>204</v>
      </c>
      <c r="O274" s="14" t="s">
        <v>204</v>
      </c>
      <c r="P274" s="6" t="s">
        <v>204</v>
      </c>
      <c r="Q274" s="15" t="s">
        <v>204</v>
      </c>
      <c r="R274" s="8" t="s">
        <v>204</v>
      </c>
    </row>
    <row r="275" spans="1:18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13">
        <f t="shared" si="76"/>
        <v>0</v>
      </c>
      <c r="F275" s="14" t="s">
        <v>204</v>
      </c>
      <c r="G275" s="6" t="s">
        <v>204</v>
      </c>
      <c r="H275" s="15" t="s">
        <v>204</v>
      </c>
      <c r="I275" s="14" t="s">
        <v>204</v>
      </c>
      <c r="J275" s="6" t="s">
        <v>204</v>
      </c>
      <c r="K275" s="15" t="s">
        <v>204</v>
      </c>
      <c r="L275" s="14" t="s">
        <v>204</v>
      </c>
      <c r="M275" s="6" t="s">
        <v>204</v>
      </c>
      <c r="N275" s="15" t="s">
        <v>204</v>
      </c>
      <c r="O275" s="14" t="s">
        <v>204</v>
      </c>
      <c r="P275" s="6" t="s">
        <v>204</v>
      </c>
      <c r="Q275" s="15" t="s">
        <v>204</v>
      </c>
      <c r="R275" s="8" t="s">
        <v>204</v>
      </c>
    </row>
    <row r="276" spans="1:18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13">
        <f t="shared" si="76"/>
        <v>0</v>
      </c>
      <c r="F276" s="14" t="s">
        <v>204</v>
      </c>
      <c r="G276" s="6" t="s">
        <v>204</v>
      </c>
      <c r="H276" s="15" t="s">
        <v>204</v>
      </c>
      <c r="I276" s="14" t="s">
        <v>204</v>
      </c>
      <c r="J276" s="6" t="s">
        <v>204</v>
      </c>
      <c r="K276" s="15" t="s">
        <v>204</v>
      </c>
      <c r="L276" s="14" t="s">
        <v>204</v>
      </c>
      <c r="M276" s="6" t="s">
        <v>204</v>
      </c>
      <c r="N276" s="15" t="s">
        <v>204</v>
      </c>
      <c r="O276" s="14" t="s">
        <v>204</v>
      </c>
      <c r="P276" s="6" t="s">
        <v>204</v>
      </c>
      <c r="Q276" s="15" t="s">
        <v>204</v>
      </c>
      <c r="R276" s="8" t="s">
        <v>204</v>
      </c>
    </row>
    <row r="277" spans="1:18" ht="15.75" thickBot="1" x14ac:dyDescent="0.3">
      <c r="A277" s="26" t="s">
        <v>157</v>
      </c>
      <c r="B277" s="16">
        <f t="shared" ref="B277:R277" si="77">SUM(B273:B276)</f>
        <v>0</v>
      </c>
      <c r="C277" s="21">
        <f t="shared" si="77"/>
        <v>94736</v>
      </c>
      <c r="D277" s="21">
        <f t="shared" si="77"/>
        <v>0</v>
      </c>
      <c r="E277" s="17">
        <f t="shared" si="77"/>
        <v>94736</v>
      </c>
      <c r="F277" s="16">
        <f t="shared" si="77"/>
        <v>466661</v>
      </c>
      <c r="G277" s="21">
        <f t="shared" si="77"/>
        <v>391935</v>
      </c>
      <c r="H277" s="17">
        <f t="shared" si="77"/>
        <v>74726</v>
      </c>
      <c r="I277" s="16">
        <f t="shared" si="77"/>
        <v>19796487</v>
      </c>
      <c r="J277" s="21">
        <f t="shared" si="77"/>
        <v>12887539</v>
      </c>
      <c r="K277" s="17">
        <f t="shared" si="77"/>
        <v>6908948</v>
      </c>
      <c r="L277" s="16">
        <f t="shared" si="77"/>
        <v>12963762</v>
      </c>
      <c r="M277" s="21">
        <f t="shared" si="77"/>
        <v>11058202</v>
      </c>
      <c r="N277" s="17">
        <f t="shared" si="77"/>
        <v>1905560</v>
      </c>
      <c r="O277" s="16">
        <f t="shared" si="77"/>
        <v>0</v>
      </c>
      <c r="P277" s="21">
        <f t="shared" si="77"/>
        <v>0</v>
      </c>
      <c r="Q277" s="17">
        <f t="shared" si="77"/>
        <v>0</v>
      </c>
      <c r="R277" s="9">
        <f t="shared" si="77"/>
        <v>8983970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3:A14"/>
    <mergeCell ref="R13:R14"/>
    <mergeCell ref="O13:Q13"/>
    <mergeCell ref="B13:E13"/>
    <mergeCell ref="F13:H13"/>
    <mergeCell ref="I13:K13"/>
    <mergeCell ref="L13:N13"/>
  </mergeCells>
  <phoneticPr fontId="16" type="noConversion"/>
  <conditionalFormatting sqref="B1:R1048576">
    <cfRule type="cellIs" dxfId="5" priority="1" operator="equal">
      <formula>"Delinquent"</formula>
    </cfRule>
    <cfRule type="cellIs" dxfId="4" priority="2" operator="lessThan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E277"/>
  <sheetViews>
    <sheetView showGridLines="0" workbookViewId="0"/>
  </sheetViews>
  <sheetFormatPr defaultRowHeight="15" x14ac:dyDescent="0.25"/>
  <cols>
    <col min="1" max="1" width="40.5703125" style="1" bestFit="1" customWidth="1"/>
    <col min="2" max="5" width="19.140625" style="44" customWidth="1"/>
    <col min="6" max="16384" width="9.140625" style="1"/>
  </cols>
  <sheetData>
    <row r="6" spans="1:5" ht="18" x14ac:dyDescent="0.25">
      <c r="A6" s="2" t="str">
        <f>Contents!A7</f>
        <v>Nevada Healthcare Quarterly Reports</v>
      </c>
    </row>
    <row r="7" spans="1:5" ht="18.75" x14ac:dyDescent="0.3">
      <c r="A7" s="41" t="str">
        <f>Contents!A8</f>
        <v>Acute Hospitals Financial Reports: First Quarter 2025</v>
      </c>
      <c r="B7" s="47"/>
      <c r="C7" s="45"/>
      <c r="D7" s="45"/>
      <c r="E7" s="45"/>
    </row>
    <row r="8" spans="1:5" ht="18.75" x14ac:dyDescent="0.3">
      <c r="A8" s="42" t="s">
        <v>128</v>
      </c>
      <c r="B8" s="47"/>
      <c r="C8" s="45"/>
      <c r="D8" s="45"/>
      <c r="E8" s="45"/>
    </row>
    <row r="9" spans="1:5" ht="18.75" x14ac:dyDescent="0.3">
      <c r="A9" s="27" t="str">
        <f>Contents!A9</f>
        <v>Produced on July 9, 2025</v>
      </c>
      <c r="B9" s="47"/>
      <c r="C9" s="45"/>
      <c r="D9" s="45"/>
      <c r="E9" s="45"/>
    </row>
    <row r="10" spans="1:5" ht="18.75" x14ac:dyDescent="0.3">
      <c r="A10" s="27" t="str">
        <f>Contents!A10</f>
        <v>Includes data loaded through July 8, 2025</v>
      </c>
      <c r="B10" s="47"/>
      <c r="C10" s="45"/>
      <c r="D10" s="45"/>
      <c r="E10" s="45"/>
    </row>
    <row r="11" spans="1:5" x14ac:dyDescent="0.25">
      <c r="A11" s="3"/>
      <c r="B11" s="45"/>
      <c r="C11" s="45"/>
      <c r="D11" s="45"/>
      <c r="E11" s="45"/>
    </row>
    <row r="12" spans="1:5" ht="15.75" customHeight="1" thickBot="1" x14ac:dyDescent="0.3">
      <c r="A12" s="28" t="s">
        <v>149</v>
      </c>
      <c r="B12" s="45"/>
      <c r="C12" s="45"/>
      <c r="D12" s="45"/>
      <c r="E12" s="45"/>
    </row>
    <row r="13" spans="1:5" s="48" customFormat="1" x14ac:dyDescent="0.25">
      <c r="A13" s="55" t="s">
        <v>19</v>
      </c>
      <c r="B13" s="52" t="s">
        <v>90</v>
      </c>
      <c r="C13" s="53"/>
      <c r="D13" s="54"/>
      <c r="E13" s="59" t="s">
        <v>132</v>
      </c>
    </row>
    <row r="14" spans="1:5" s="48" customFormat="1" ht="52.5" customHeight="1" thickBot="1" x14ac:dyDescent="0.3">
      <c r="A14" s="65"/>
      <c r="B14" s="10" t="s">
        <v>129</v>
      </c>
      <c r="C14" s="4" t="s">
        <v>130</v>
      </c>
      <c r="D14" s="11" t="s">
        <v>131</v>
      </c>
      <c r="E14" s="67"/>
    </row>
    <row r="15" spans="1:5" x14ac:dyDescent="0.25">
      <c r="A15" s="22" t="s">
        <v>158</v>
      </c>
      <c r="B15" s="12">
        <f>SUM(B16:B18)</f>
        <v>219337660.10999998</v>
      </c>
      <c r="C15" s="5">
        <f t="shared" ref="C15:E15" si="0">SUM(C16:C18)</f>
        <v>38788530.350000001</v>
      </c>
      <c r="D15" s="13">
        <f t="shared" si="0"/>
        <v>180549129.75999999</v>
      </c>
      <c r="E15" s="7">
        <f t="shared" si="0"/>
        <v>207735239.05999997</v>
      </c>
    </row>
    <row r="16" spans="1:5" x14ac:dyDescent="0.25">
      <c r="A16" s="23" t="s">
        <v>146</v>
      </c>
      <c r="B16" s="12">
        <f>B25+B32+B39+B46+B53+B60+B67+B74+B81+B88+B95+B102+B109+B116+B123+B130+B137</f>
        <v>117419275.74999999</v>
      </c>
      <c r="C16" s="5">
        <f t="shared" ref="C16:E16" si="1">C25+C32+C39+C46+C53+C60+C67+C74+C81+C88+C95+C102+C109+C116+C123+C130+C137</f>
        <v>36133914.350000001</v>
      </c>
      <c r="D16" s="13">
        <f t="shared" si="1"/>
        <v>81285361.399999991</v>
      </c>
      <c r="E16" s="7">
        <f t="shared" si="1"/>
        <v>140106934.21999997</v>
      </c>
    </row>
    <row r="17" spans="1:5" x14ac:dyDescent="0.25">
      <c r="A17" s="23" t="s">
        <v>147</v>
      </c>
      <c r="B17" s="12">
        <f>B144+B151+B158+B165+B172+B179</f>
        <v>6247916.46</v>
      </c>
      <c r="C17" s="5">
        <f t="shared" ref="C17:E17" si="2">C144+C151+C158+C165+C172+C179</f>
        <v>0</v>
      </c>
      <c r="D17" s="13">
        <f t="shared" si="2"/>
        <v>6247916.46</v>
      </c>
      <c r="E17" s="7">
        <f t="shared" si="2"/>
        <v>30369708.25</v>
      </c>
    </row>
    <row r="18" spans="1:5" x14ac:dyDescent="0.25">
      <c r="A18" s="23" t="s">
        <v>148</v>
      </c>
      <c r="B18" s="12">
        <f>B186+B193+B200+B207+B214+B221+B228+B235+B242+B249+B256+B263+B270+B277</f>
        <v>95670467.900000006</v>
      </c>
      <c r="C18" s="5">
        <f t="shared" ref="C18:E18" si="3">C186+C193+C200+C207+C214+C221+C228+C235+C242+C249+C256+C263+C270+C277</f>
        <v>2654616</v>
      </c>
      <c r="D18" s="13">
        <f t="shared" si="3"/>
        <v>93015851.900000006</v>
      </c>
      <c r="E18" s="7">
        <f t="shared" si="3"/>
        <v>37258596.590000004</v>
      </c>
    </row>
    <row r="19" spans="1:5" x14ac:dyDescent="0.25">
      <c r="A19" s="24"/>
      <c r="B19" s="32"/>
      <c r="C19" s="33"/>
      <c r="D19" s="34"/>
      <c r="E19" s="35"/>
    </row>
    <row r="20" spans="1:5" x14ac:dyDescent="0.25">
      <c r="A20" s="22" t="s">
        <v>160</v>
      </c>
      <c r="B20" s="32"/>
      <c r="C20" s="33"/>
      <c r="D20" s="34"/>
      <c r="E20" s="35"/>
    </row>
    <row r="21" spans="1:5" x14ac:dyDescent="0.25">
      <c r="A21" s="25" t="s">
        <v>198</v>
      </c>
      <c r="B21" s="14">
        <v>0</v>
      </c>
      <c r="C21" s="6">
        <v>0</v>
      </c>
      <c r="D21" s="15">
        <v>0</v>
      </c>
      <c r="E21" s="8">
        <v>278977.24</v>
      </c>
    </row>
    <row r="22" spans="1:5" x14ac:dyDescent="0.25">
      <c r="A22" s="25" t="s">
        <v>199</v>
      </c>
      <c r="B22" s="14" t="s">
        <v>204</v>
      </c>
      <c r="C22" s="6" t="s">
        <v>204</v>
      </c>
      <c r="D22" s="15" t="s">
        <v>204</v>
      </c>
      <c r="E22" s="8" t="s">
        <v>204</v>
      </c>
    </row>
    <row r="23" spans="1:5" x14ac:dyDescent="0.25">
      <c r="A23" s="25" t="s">
        <v>200</v>
      </c>
      <c r="B23" s="14" t="s">
        <v>204</v>
      </c>
      <c r="C23" s="6" t="s">
        <v>204</v>
      </c>
      <c r="D23" s="15" t="s">
        <v>204</v>
      </c>
      <c r="E23" s="8" t="s">
        <v>204</v>
      </c>
    </row>
    <row r="24" spans="1:5" x14ac:dyDescent="0.25">
      <c r="A24" s="25" t="s">
        <v>201</v>
      </c>
      <c r="B24" s="14" t="s">
        <v>204</v>
      </c>
      <c r="C24" s="6" t="s">
        <v>204</v>
      </c>
      <c r="D24" s="15" t="s">
        <v>204</v>
      </c>
      <c r="E24" s="8" t="s">
        <v>204</v>
      </c>
    </row>
    <row r="25" spans="1:5" x14ac:dyDescent="0.25">
      <c r="A25" s="22" t="s">
        <v>157</v>
      </c>
      <c r="B25" s="12">
        <f>SUM(B21:B24)</f>
        <v>0</v>
      </c>
      <c r="C25" s="5">
        <f>SUM(C21:C24)</f>
        <v>0</v>
      </c>
      <c r="D25" s="13">
        <f>SUM(D21:D24)</f>
        <v>0</v>
      </c>
      <c r="E25" s="7">
        <f>SUM(E21:E24)</f>
        <v>278977.24</v>
      </c>
    </row>
    <row r="26" spans="1:5" x14ac:dyDescent="0.25">
      <c r="A26" s="24"/>
      <c r="B26" s="32"/>
      <c r="C26" s="33"/>
      <c r="D26" s="34"/>
      <c r="E26" s="35"/>
    </row>
    <row r="27" spans="1:5" x14ac:dyDescent="0.25">
      <c r="A27" s="22" t="s">
        <v>161</v>
      </c>
      <c r="B27" s="32"/>
      <c r="C27" s="33"/>
      <c r="D27" s="34"/>
      <c r="E27" s="35"/>
    </row>
    <row r="28" spans="1:5" x14ac:dyDescent="0.25">
      <c r="A28" s="25" t="s">
        <v>198</v>
      </c>
      <c r="B28" s="14">
        <v>0</v>
      </c>
      <c r="C28" s="6">
        <v>0</v>
      </c>
      <c r="D28" s="15">
        <v>0</v>
      </c>
      <c r="E28" s="8">
        <v>8487450</v>
      </c>
    </row>
    <row r="29" spans="1:5" x14ac:dyDescent="0.25">
      <c r="A29" s="25" t="s">
        <v>199</v>
      </c>
      <c r="B29" s="14" t="s">
        <v>204</v>
      </c>
      <c r="C29" s="6" t="s">
        <v>204</v>
      </c>
      <c r="D29" s="15" t="s">
        <v>204</v>
      </c>
      <c r="E29" s="8" t="s">
        <v>204</v>
      </c>
    </row>
    <row r="30" spans="1:5" x14ac:dyDescent="0.25">
      <c r="A30" s="25" t="s">
        <v>200</v>
      </c>
      <c r="B30" s="14" t="s">
        <v>204</v>
      </c>
      <c r="C30" s="6" t="s">
        <v>204</v>
      </c>
      <c r="D30" s="15" t="s">
        <v>204</v>
      </c>
      <c r="E30" s="8" t="s">
        <v>204</v>
      </c>
    </row>
    <row r="31" spans="1:5" x14ac:dyDescent="0.25">
      <c r="A31" s="25" t="s">
        <v>201</v>
      </c>
      <c r="B31" s="14" t="s">
        <v>204</v>
      </c>
      <c r="C31" s="6" t="s">
        <v>204</v>
      </c>
      <c r="D31" s="15" t="s">
        <v>204</v>
      </c>
      <c r="E31" s="8" t="s">
        <v>204</v>
      </c>
    </row>
    <row r="32" spans="1:5" x14ac:dyDescent="0.25">
      <c r="A32" s="22" t="s">
        <v>157</v>
      </c>
      <c r="B32" s="12">
        <f>SUM(B28:B31)</f>
        <v>0</v>
      </c>
      <c r="C32" s="5">
        <f>SUM(C28:C31)</f>
        <v>0</v>
      </c>
      <c r="D32" s="13">
        <f>SUM(D28:D31)</f>
        <v>0</v>
      </c>
      <c r="E32" s="7">
        <f>SUM(E28:E31)</f>
        <v>8487450</v>
      </c>
    </row>
    <row r="33" spans="1:5" x14ac:dyDescent="0.25">
      <c r="A33" s="24"/>
      <c r="B33" s="32"/>
      <c r="C33" s="33"/>
      <c r="D33" s="34"/>
      <c r="E33" s="35"/>
    </row>
    <row r="34" spans="1:5" x14ac:dyDescent="0.25">
      <c r="A34" s="22" t="s">
        <v>162</v>
      </c>
      <c r="B34" s="32"/>
      <c r="C34" s="33"/>
      <c r="D34" s="34"/>
      <c r="E34" s="35"/>
    </row>
    <row r="35" spans="1:5" x14ac:dyDescent="0.25">
      <c r="A35" s="25" t="s">
        <v>198</v>
      </c>
      <c r="B35" s="14">
        <v>0</v>
      </c>
      <c r="C35" s="6">
        <v>0</v>
      </c>
      <c r="D35" s="15">
        <v>0</v>
      </c>
      <c r="E35" s="8">
        <v>11198791</v>
      </c>
    </row>
    <row r="36" spans="1:5" x14ac:dyDescent="0.25">
      <c r="A36" s="25" t="s">
        <v>199</v>
      </c>
      <c r="B36" s="14" t="s">
        <v>204</v>
      </c>
      <c r="C36" s="6" t="s">
        <v>204</v>
      </c>
      <c r="D36" s="15" t="s">
        <v>204</v>
      </c>
      <c r="E36" s="8" t="s">
        <v>204</v>
      </c>
    </row>
    <row r="37" spans="1:5" x14ac:dyDescent="0.25">
      <c r="A37" s="25" t="s">
        <v>200</v>
      </c>
      <c r="B37" s="14" t="s">
        <v>204</v>
      </c>
      <c r="C37" s="6" t="s">
        <v>204</v>
      </c>
      <c r="D37" s="15" t="s">
        <v>204</v>
      </c>
      <c r="E37" s="8" t="s">
        <v>204</v>
      </c>
    </row>
    <row r="38" spans="1:5" x14ac:dyDescent="0.25">
      <c r="A38" s="25" t="s">
        <v>201</v>
      </c>
      <c r="B38" s="14" t="s">
        <v>204</v>
      </c>
      <c r="C38" s="6" t="s">
        <v>204</v>
      </c>
      <c r="D38" s="15" t="s">
        <v>204</v>
      </c>
      <c r="E38" s="8" t="s">
        <v>204</v>
      </c>
    </row>
    <row r="39" spans="1:5" x14ac:dyDescent="0.25">
      <c r="A39" s="22" t="s">
        <v>157</v>
      </c>
      <c r="B39" s="12">
        <f>SUM(B35:B38)</f>
        <v>0</v>
      </c>
      <c r="C39" s="5">
        <f>SUM(C35:C38)</f>
        <v>0</v>
      </c>
      <c r="D39" s="13">
        <f>SUM(D35:D38)</f>
        <v>0</v>
      </c>
      <c r="E39" s="7">
        <f>SUM(E35:E38)</f>
        <v>11198791</v>
      </c>
    </row>
    <row r="40" spans="1:5" x14ac:dyDescent="0.25">
      <c r="A40" s="24"/>
      <c r="B40" s="32"/>
      <c r="C40" s="33"/>
      <c r="D40" s="34"/>
      <c r="E40" s="35"/>
    </row>
    <row r="41" spans="1:5" x14ac:dyDescent="0.25">
      <c r="A41" s="22" t="s">
        <v>163</v>
      </c>
      <c r="B41" s="32"/>
      <c r="C41" s="33"/>
      <c r="D41" s="34"/>
      <c r="E41" s="35"/>
    </row>
    <row r="42" spans="1:5" x14ac:dyDescent="0.25">
      <c r="A42" s="25" t="s">
        <v>198</v>
      </c>
      <c r="B42" s="14">
        <v>0</v>
      </c>
      <c r="C42" s="6">
        <v>0</v>
      </c>
      <c r="D42" s="15">
        <v>0</v>
      </c>
      <c r="E42" s="8">
        <v>11828252</v>
      </c>
    </row>
    <row r="43" spans="1:5" x14ac:dyDescent="0.25">
      <c r="A43" s="25" t="s">
        <v>199</v>
      </c>
      <c r="B43" s="14" t="s">
        <v>204</v>
      </c>
      <c r="C43" s="6" t="s">
        <v>204</v>
      </c>
      <c r="D43" s="15" t="s">
        <v>204</v>
      </c>
      <c r="E43" s="8" t="s">
        <v>204</v>
      </c>
    </row>
    <row r="44" spans="1:5" x14ac:dyDescent="0.25">
      <c r="A44" s="25" t="s">
        <v>200</v>
      </c>
      <c r="B44" s="14" t="s">
        <v>204</v>
      </c>
      <c r="C44" s="6" t="s">
        <v>204</v>
      </c>
      <c r="D44" s="15" t="s">
        <v>204</v>
      </c>
      <c r="E44" s="8" t="s">
        <v>204</v>
      </c>
    </row>
    <row r="45" spans="1:5" x14ac:dyDescent="0.25">
      <c r="A45" s="25" t="s">
        <v>201</v>
      </c>
      <c r="B45" s="14" t="s">
        <v>204</v>
      </c>
      <c r="C45" s="6" t="s">
        <v>204</v>
      </c>
      <c r="D45" s="15" t="s">
        <v>204</v>
      </c>
      <c r="E45" s="8" t="s">
        <v>204</v>
      </c>
    </row>
    <row r="46" spans="1:5" x14ac:dyDescent="0.25">
      <c r="A46" s="22" t="s">
        <v>157</v>
      </c>
      <c r="B46" s="12">
        <f>SUM(B42:B45)</f>
        <v>0</v>
      </c>
      <c r="C46" s="5">
        <f>SUM(C42:C45)</f>
        <v>0</v>
      </c>
      <c r="D46" s="13">
        <f>SUM(D42:D45)</f>
        <v>0</v>
      </c>
      <c r="E46" s="7">
        <f>SUM(E42:E45)</f>
        <v>11828252</v>
      </c>
    </row>
    <row r="47" spans="1:5" x14ac:dyDescent="0.25">
      <c r="A47" s="24"/>
      <c r="B47" s="32"/>
      <c r="C47" s="33"/>
      <c r="D47" s="34"/>
      <c r="E47" s="35"/>
    </row>
    <row r="48" spans="1:5" x14ac:dyDescent="0.25">
      <c r="A48" s="22" t="s">
        <v>164</v>
      </c>
      <c r="B48" s="32"/>
      <c r="C48" s="33"/>
      <c r="D48" s="34"/>
      <c r="E48" s="35"/>
    </row>
    <row r="49" spans="1:5" x14ac:dyDescent="0.25">
      <c r="A49" s="25" t="s">
        <v>198</v>
      </c>
      <c r="B49" s="14">
        <v>0</v>
      </c>
      <c r="C49" s="6">
        <v>0</v>
      </c>
      <c r="D49" s="15">
        <v>0</v>
      </c>
      <c r="E49" s="8">
        <v>10272255</v>
      </c>
    </row>
    <row r="50" spans="1:5" x14ac:dyDescent="0.25">
      <c r="A50" s="25" t="s">
        <v>199</v>
      </c>
      <c r="B50" s="14" t="s">
        <v>204</v>
      </c>
      <c r="C50" s="6" t="s">
        <v>204</v>
      </c>
      <c r="D50" s="15" t="s">
        <v>204</v>
      </c>
      <c r="E50" s="8" t="s">
        <v>204</v>
      </c>
    </row>
    <row r="51" spans="1:5" x14ac:dyDescent="0.25">
      <c r="A51" s="25" t="s">
        <v>200</v>
      </c>
      <c r="B51" s="14" t="s">
        <v>204</v>
      </c>
      <c r="C51" s="6" t="s">
        <v>204</v>
      </c>
      <c r="D51" s="15" t="s">
        <v>204</v>
      </c>
      <c r="E51" s="8" t="s">
        <v>204</v>
      </c>
    </row>
    <row r="52" spans="1:5" x14ac:dyDescent="0.25">
      <c r="A52" s="25" t="s">
        <v>201</v>
      </c>
      <c r="B52" s="14" t="s">
        <v>204</v>
      </c>
      <c r="C52" s="6" t="s">
        <v>204</v>
      </c>
      <c r="D52" s="15" t="s">
        <v>204</v>
      </c>
      <c r="E52" s="8" t="s">
        <v>204</v>
      </c>
    </row>
    <row r="53" spans="1:5" x14ac:dyDescent="0.25">
      <c r="A53" s="22" t="s">
        <v>157</v>
      </c>
      <c r="B53" s="12">
        <f>SUM(B49:B52)</f>
        <v>0</v>
      </c>
      <c r="C53" s="5">
        <f>SUM(C49:C52)</f>
        <v>0</v>
      </c>
      <c r="D53" s="13">
        <f>SUM(D49:D52)</f>
        <v>0</v>
      </c>
      <c r="E53" s="7">
        <f>SUM(E49:E52)</f>
        <v>10272255</v>
      </c>
    </row>
    <row r="54" spans="1:5" x14ac:dyDescent="0.25">
      <c r="A54" s="24"/>
      <c r="B54" s="32"/>
      <c r="C54" s="33"/>
      <c r="D54" s="34"/>
      <c r="E54" s="35"/>
    </row>
    <row r="55" spans="1:5" x14ac:dyDescent="0.25">
      <c r="A55" s="22" t="s">
        <v>165</v>
      </c>
      <c r="B55" s="32"/>
      <c r="C55" s="33"/>
      <c r="D55" s="34"/>
      <c r="E55" s="35"/>
    </row>
    <row r="56" spans="1:5" x14ac:dyDescent="0.25">
      <c r="A56" s="25" t="s">
        <v>198</v>
      </c>
      <c r="B56" s="14">
        <v>0</v>
      </c>
      <c r="C56" s="6">
        <v>0</v>
      </c>
      <c r="D56" s="15">
        <v>0</v>
      </c>
      <c r="E56" s="8">
        <v>253040.11</v>
      </c>
    </row>
    <row r="57" spans="1:5" x14ac:dyDescent="0.25">
      <c r="A57" s="25" t="s">
        <v>199</v>
      </c>
      <c r="B57" s="14" t="s">
        <v>204</v>
      </c>
      <c r="C57" s="6" t="s">
        <v>204</v>
      </c>
      <c r="D57" s="15" t="s">
        <v>204</v>
      </c>
      <c r="E57" s="8" t="s">
        <v>204</v>
      </c>
    </row>
    <row r="58" spans="1:5" x14ac:dyDescent="0.25">
      <c r="A58" s="25" t="s">
        <v>200</v>
      </c>
      <c r="B58" s="14" t="s">
        <v>204</v>
      </c>
      <c r="C58" s="6" t="s">
        <v>204</v>
      </c>
      <c r="D58" s="15" t="s">
        <v>204</v>
      </c>
      <c r="E58" s="8" t="s">
        <v>204</v>
      </c>
    </row>
    <row r="59" spans="1:5" x14ac:dyDescent="0.25">
      <c r="A59" s="25" t="s">
        <v>201</v>
      </c>
      <c r="B59" s="14" t="s">
        <v>204</v>
      </c>
      <c r="C59" s="6" t="s">
        <v>204</v>
      </c>
      <c r="D59" s="15" t="s">
        <v>204</v>
      </c>
      <c r="E59" s="8" t="s">
        <v>204</v>
      </c>
    </row>
    <row r="60" spans="1:5" x14ac:dyDescent="0.25">
      <c r="A60" s="22" t="s">
        <v>157</v>
      </c>
      <c r="B60" s="12">
        <f>SUM(B56:B59)</f>
        <v>0</v>
      </c>
      <c r="C60" s="5">
        <f>SUM(C56:C59)</f>
        <v>0</v>
      </c>
      <c r="D60" s="13">
        <f>SUM(D56:D59)</f>
        <v>0</v>
      </c>
      <c r="E60" s="7">
        <f>SUM(E56:E59)</f>
        <v>253040.11</v>
      </c>
    </row>
    <row r="61" spans="1:5" x14ac:dyDescent="0.25">
      <c r="A61" s="24"/>
      <c r="B61" s="32"/>
      <c r="C61" s="33"/>
      <c r="D61" s="34"/>
      <c r="E61" s="35"/>
    </row>
    <row r="62" spans="1:5" x14ac:dyDescent="0.25">
      <c r="A62" s="22" t="s">
        <v>166</v>
      </c>
      <c r="B62" s="32"/>
      <c r="C62" s="33"/>
      <c r="D62" s="34"/>
      <c r="E62" s="35"/>
    </row>
    <row r="63" spans="1:5" x14ac:dyDescent="0.25">
      <c r="A63" s="25" t="s">
        <v>198</v>
      </c>
      <c r="B63" s="14">
        <v>18324788</v>
      </c>
      <c r="C63" s="6">
        <v>0</v>
      </c>
      <c r="D63" s="15">
        <v>18324788</v>
      </c>
      <c r="E63" s="8">
        <v>8549136</v>
      </c>
    </row>
    <row r="64" spans="1:5" x14ac:dyDescent="0.25">
      <c r="A64" s="25" t="s">
        <v>199</v>
      </c>
      <c r="B64" s="14" t="s">
        <v>204</v>
      </c>
      <c r="C64" s="6" t="s">
        <v>204</v>
      </c>
      <c r="D64" s="15" t="s">
        <v>204</v>
      </c>
      <c r="E64" s="8" t="s">
        <v>204</v>
      </c>
    </row>
    <row r="65" spans="1:5" x14ac:dyDescent="0.25">
      <c r="A65" s="25" t="s">
        <v>200</v>
      </c>
      <c r="B65" s="14" t="s">
        <v>204</v>
      </c>
      <c r="C65" s="6" t="s">
        <v>204</v>
      </c>
      <c r="D65" s="15" t="s">
        <v>204</v>
      </c>
      <c r="E65" s="8" t="s">
        <v>204</v>
      </c>
    </row>
    <row r="66" spans="1:5" x14ac:dyDescent="0.25">
      <c r="A66" s="25" t="s">
        <v>201</v>
      </c>
      <c r="B66" s="14" t="s">
        <v>204</v>
      </c>
      <c r="C66" s="6" t="s">
        <v>204</v>
      </c>
      <c r="D66" s="15" t="s">
        <v>204</v>
      </c>
      <c r="E66" s="8" t="s">
        <v>204</v>
      </c>
    </row>
    <row r="67" spans="1:5" x14ac:dyDescent="0.25">
      <c r="A67" s="22" t="s">
        <v>157</v>
      </c>
      <c r="B67" s="12">
        <f>SUM(B63:B66)</f>
        <v>18324788</v>
      </c>
      <c r="C67" s="5">
        <f>SUM(C63:C66)</f>
        <v>0</v>
      </c>
      <c r="D67" s="13">
        <f>SUM(D63:D66)</f>
        <v>18324788</v>
      </c>
      <c r="E67" s="7">
        <f>SUM(E63:E66)</f>
        <v>8549136</v>
      </c>
    </row>
    <row r="68" spans="1:5" x14ac:dyDescent="0.25">
      <c r="A68" s="24"/>
      <c r="B68" s="32"/>
      <c r="C68" s="33"/>
      <c r="D68" s="34"/>
      <c r="E68" s="35"/>
    </row>
    <row r="69" spans="1:5" x14ac:dyDescent="0.25">
      <c r="A69" s="22" t="s">
        <v>167</v>
      </c>
      <c r="B69" s="32"/>
      <c r="C69" s="33"/>
      <c r="D69" s="34"/>
      <c r="E69" s="35"/>
    </row>
    <row r="70" spans="1:5" x14ac:dyDescent="0.25">
      <c r="A70" s="25" t="s">
        <v>198</v>
      </c>
      <c r="B70" s="14">
        <v>19733756.780000001</v>
      </c>
      <c r="C70" s="6">
        <v>2858792.35</v>
      </c>
      <c r="D70" s="15">
        <v>16874964.43</v>
      </c>
      <c r="E70" s="8">
        <v>0</v>
      </c>
    </row>
    <row r="71" spans="1:5" x14ac:dyDescent="0.25">
      <c r="A71" s="25" t="s">
        <v>199</v>
      </c>
      <c r="B71" s="14" t="s">
        <v>204</v>
      </c>
      <c r="C71" s="6" t="s">
        <v>204</v>
      </c>
      <c r="D71" s="15" t="s">
        <v>204</v>
      </c>
      <c r="E71" s="8" t="s">
        <v>204</v>
      </c>
    </row>
    <row r="72" spans="1:5" x14ac:dyDescent="0.25">
      <c r="A72" s="25" t="s">
        <v>200</v>
      </c>
      <c r="B72" s="14" t="s">
        <v>204</v>
      </c>
      <c r="C72" s="6" t="s">
        <v>204</v>
      </c>
      <c r="D72" s="15" t="s">
        <v>204</v>
      </c>
      <c r="E72" s="8" t="s">
        <v>204</v>
      </c>
    </row>
    <row r="73" spans="1:5" x14ac:dyDescent="0.25">
      <c r="A73" s="25" t="s">
        <v>201</v>
      </c>
      <c r="B73" s="14" t="s">
        <v>204</v>
      </c>
      <c r="C73" s="6" t="s">
        <v>204</v>
      </c>
      <c r="D73" s="15" t="s">
        <v>204</v>
      </c>
      <c r="E73" s="8" t="s">
        <v>204</v>
      </c>
    </row>
    <row r="74" spans="1:5" x14ac:dyDescent="0.25">
      <c r="A74" s="22" t="s">
        <v>157</v>
      </c>
      <c r="B74" s="12">
        <f>SUM(B70:B73)</f>
        <v>19733756.780000001</v>
      </c>
      <c r="C74" s="5">
        <f>SUM(C70:C73)</f>
        <v>2858792.35</v>
      </c>
      <c r="D74" s="13">
        <f>SUM(D70:D73)</f>
        <v>16874964.43</v>
      </c>
      <c r="E74" s="7">
        <f>SUM(E70:E73)</f>
        <v>0</v>
      </c>
    </row>
    <row r="75" spans="1:5" x14ac:dyDescent="0.25">
      <c r="A75" s="24"/>
      <c r="B75" s="32"/>
      <c r="C75" s="33"/>
      <c r="D75" s="34"/>
      <c r="E75" s="35"/>
    </row>
    <row r="76" spans="1:5" x14ac:dyDescent="0.25">
      <c r="A76" s="22" t="s">
        <v>168</v>
      </c>
      <c r="B76" s="32"/>
      <c r="C76" s="33"/>
      <c r="D76" s="34"/>
      <c r="E76" s="35"/>
    </row>
    <row r="77" spans="1:5" x14ac:dyDescent="0.25">
      <c r="A77" s="25" t="s">
        <v>198</v>
      </c>
      <c r="B77" s="14">
        <v>3530500</v>
      </c>
      <c r="C77" s="6">
        <v>0</v>
      </c>
      <c r="D77" s="15">
        <v>3530500</v>
      </c>
      <c r="E77" s="8">
        <v>-426952</v>
      </c>
    </row>
    <row r="78" spans="1:5" x14ac:dyDescent="0.25">
      <c r="A78" s="25" t="s">
        <v>199</v>
      </c>
      <c r="B78" s="14" t="s">
        <v>204</v>
      </c>
      <c r="C78" s="6" t="s">
        <v>204</v>
      </c>
      <c r="D78" s="15" t="s">
        <v>204</v>
      </c>
      <c r="E78" s="8" t="s">
        <v>204</v>
      </c>
    </row>
    <row r="79" spans="1:5" x14ac:dyDescent="0.25">
      <c r="A79" s="25" t="s">
        <v>200</v>
      </c>
      <c r="B79" s="14" t="s">
        <v>204</v>
      </c>
      <c r="C79" s="6" t="s">
        <v>204</v>
      </c>
      <c r="D79" s="15" t="s">
        <v>204</v>
      </c>
      <c r="E79" s="8" t="s">
        <v>204</v>
      </c>
    </row>
    <row r="80" spans="1:5" x14ac:dyDescent="0.25">
      <c r="A80" s="25" t="s">
        <v>201</v>
      </c>
      <c r="B80" s="14" t="s">
        <v>204</v>
      </c>
      <c r="C80" s="6" t="s">
        <v>204</v>
      </c>
      <c r="D80" s="15" t="s">
        <v>204</v>
      </c>
      <c r="E80" s="8" t="s">
        <v>204</v>
      </c>
    </row>
    <row r="81" spans="1:5" x14ac:dyDescent="0.25">
      <c r="A81" s="22" t="s">
        <v>157</v>
      </c>
      <c r="B81" s="12">
        <f>SUM(B77:B80)</f>
        <v>3530500</v>
      </c>
      <c r="C81" s="5">
        <f>SUM(C77:C80)</f>
        <v>0</v>
      </c>
      <c r="D81" s="13">
        <f>SUM(D77:D80)</f>
        <v>3530500</v>
      </c>
      <c r="E81" s="7">
        <f>SUM(E77:E80)</f>
        <v>-426952</v>
      </c>
    </row>
    <row r="82" spans="1:5" x14ac:dyDescent="0.25">
      <c r="A82" s="24"/>
      <c r="B82" s="32"/>
      <c r="C82" s="33"/>
      <c r="D82" s="34"/>
      <c r="E82" s="35"/>
    </row>
    <row r="83" spans="1:5" x14ac:dyDescent="0.25">
      <c r="A83" s="22" t="s">
        <v>169</v>
      </c>
      <c r="B83" s="32"/>
      <c r="C83" s="33"/>
      <c r="D83" s="34"/>
      <c r="E83" s="35"/>
    </row>
    <row r="84" spans="1:5" x14ac:dyDescent="0.25">
      <c r="A84" s="25" t="s">
        <v>198</v>
      </c>
      <c r="B84" s="14">
        <v>0</v>
      </c>
      <c r="C84" s="6">
        <v>0</v>
      </c>
      <c r="D84" s="15">
        <v>0</v>
      </c>
      <c r="E84" s="8">
        <v>386013.41</v>
      </c>
    </row>
    <row r="85" spans="1:5" x14ac:dyDescent="0.25">
      <c r="A85" s="25" t="s">
        <v>199</v>
      </c>
      <c r="B85" s="14" t="s">
        <v>204</v>
      </c>
      <c r="C85" s="6" t="s">
        <v>204</v>
      </c>
      <c r="D85" s="15" t="s">
        <v>204</v>
      </c>
      <c r="E85" s="8" t="s">
        <v>204</v>
      </c>
    </row>
    <row r="86" spans="1:5" x14ac:dyDescent="0.25">
      <c r="A86" s="25" t="s">
        <v>200</v>
      </c>
      <c r="B86" s="14" t="s">
        <v>204</v>
      </c>
      <c r="C86" s="6" t="s">
        <v>204</v>
      </c>
      <c r="D86" s="15" t="s">
        <v>204</v>
      </c>
      <c r="E86" s="8" t="s">
        <v>204</v>
      </c>
    </row>
    <row r="87" spans="1:5" x14ac:dyDescent="0.25">
      <c r="A87" s="25" t="s">
        <v>201</v>
      </c>
      <c r="B87" s="14" t="s">
        <v>204</v>
      </c>
      <c r="C87" s="6" t="s">
        <v>204</v>
      </c>
      <c r="D87" s="15" t="s">
        <v>204</v>
      </c>
      <c r="E87" s="8" t="s">
        <v>204</v>
      </c>
    </row>
    <row r="88" spans="1:5" x14ac:dyDescent="0.25">
      <c r="A88" s="22" t="s">
        <v>157</v>
      </c>
      <c r="B88" s="12">
        <f>SUM(B84:B87)</f>
        <v>0</v>
      </c>
      <c r="C88" s="5">
        <f>SUM(C84:C87)</f>
        <v>0</v>
      </c>
      <c r="D88" s="13">
        <f>SUM(D84:D87)</f>
        <v>0</v>
      </c>
      <c r="E88" s="7">
        <f>SUM(E84:E87)</f>
        <v>386013.41</v>
      </c>
    </row>
    <row r="89" spans="1:5" x14ac:dyDescent="0.25">
      <c r="A89" s="24"/>
      <c r="B89" s="32"/>
      <c r="C89" s="33"/>
      <c r="D89" s="34"/>
      <c r="E89" s="35"/>
    </row>
    <row r="90" spans="1:5" x14ac:dyDescent="0.25">
      <c r="A90" s="22" t="s">
        <v>170</v>
      </c>
      <c r="B90" s="32"/>
      <c r="C90" s="33"/>
      <c r="D90" s="34"/>
      <c r="E90" s="35"/>
    </row>
    <row r="91" spans="1:5" x14ac:dyDescent="0.25">
      <c r="A91" s="25" t="s">
        <v>198</v>
      </c>
      <c r="B91" s="14">
        <v>0</v>
      </c>
      <c r="C91" s="6">
        <v>0</v>
      </c>
      <c r="D91" s="15">
        <v>0</v>
      </c>
      <c r="E91" s="8">
        <v>12548838</v>
      </c>
    </row>
    <row r="92" spans="1:5" x14ac:dyDescent="0.25">
      <c r="A92" s="25" t="s">
        <v>199</v>
      </c>
      <c r="B92" s="14" t="s">
        <v>204</v>
      </c>
      <c r="C92" s="6" t="s">
        <v>204</v>
      </c>
      <c r="D92" s="15" t="s">
        <v>204</v>
      </c>
      <c r="E92" s="8" t="s">
        <v>204</v>
      </c>
    </row>
    <row r="93" spans="1:5" x14ac:dyDescent="0.25">
      <c r="A93" s="25" t="s">
        <v>200</v>
      </c>
      <c r="B93" s="14" t="s">
        <v>204</v>
      </c>
      <c r="C93" s="6" t="s">
        <v>204</v>
      </c>
      <c r="D93" s="15" t="s">
        <v>204</v>
      </c>
      <c r="E93" s="8" t="s">
        <v>204</v>
      </c>
    </row>
    <row r="94" spans="1:5" x14ac:dyDescent="0.25">
      <c r="A94" s="25" t="s">
        <v>201</v>
      </c>
      <c r="B94" s="14" t="s">
        <v>204</v>
      </c>
      <c r="C94" s="6" t="s">
        <v>204</v>
      </c>
      <c r="D94" s="15" t="s">
        <v>204</v>
      </c>
      <c r="E94" s="8" t="s">
        <v>204</v>
      </c>
    </row>
    <row r="95" spans="1:5" x14ac:dyDescent="0.25">
      <c r="A95" s="22" t="s">
        <v>157</v>
      </c>
      <c r="B95" s="12">
        <f>SUM(B91:B94)</f>
        <v>0</v>
      </c>
      <c r="C95" s="5">
        <f>SUM(C91:C94)</f>
        <v>0</v>
      </c>
      <c r="D95" s="13">
        <f>SUM(D91:D94)</f>
        <v>0</v>
      </c>
      <c r="E95" s="7">
        <f>SUM(E91:E94)</f>
        <v>12548838</v>
      </c>
    </row>
    <row r="96" spans="1:5" x14ac:dyDescent="0.25">
      <c r="A96" s="24"/>
      <c r="B96" s="32"/>
      <c r="C96" s="33"/>
      <c r="D96" s="34"/>
      <c r="E96" s="35"/>
    </row>
    <row r="97" spans="1:5" x14ac:dyDescent="0.25">
      <c r="A97" s="22" t="s">
        <v>171</v>
      </c>
      <c r="B97" s="32"/>
      <c r="C97" s="33"/>
      <c r="D97" s="34"/>
      <c r="E97" s="35"/>
    </row>
    <row r="98" spans="1:5" x14ac:dyDescent="0.25">
      <c r="A98" s="25" t="s">
        <v>198</v>
      </c>
      <c r="B98" s="14">
        <v>0</v>
      </c>
      <c r="C98" s="6">
        <v>0</v>
      </c>
      <c r="D98" s="15">
        <v>0</v>
      </c>
      <c r="E98" s="8">
        <v>23140366</v>
      </c>
    </row>
    <row r="99" spans="1:5" x14ac:dyDescent="0.25">
      <c r="A99" s="25" t="s">
        <v>199</v>
      </c>
      <c r="B99" s="14" t="s">
        <v>204</v>
      </c>
      <c r="C99" s="6" t="s">
        <v>204</v>
      </c>
      <c r="D99" s="15" t="s">
        <v>204</v>
      </c>
      <c r="E99" s="8" t="s">
        <v>204</v>
      </c>
    </row>
    <row r="100" spans="1:5" x14ac:dyDescent="0.25">
      <c r="A100" s="25" t="s">
        <v>200</v>
      </c>
      <c r="B100" s="14" t="s">
        <v>204</v>
      </c>
      <c r="C100" s="6" t="s">
        <v>204</v>
      </c>
      <c r="D100" s="15" t="s">
        <v>204</v>
      </c>
      <c r="E100" s="8" t="s">
        <v>204</v>
      </c>
    </row>
    <row r="101" spans="1:5" x14ac:dyDescent="0.25">
      <c r="A101" s="25" t="s">
        <v>201</v>
      </c>
      <c r="B101" s="14" t="s">
        <v>204</v>
      </c>
      <c r="C101" s="6" t="s">
        <v>204</v>
      </c>
      <c r="D101" s="15" t="s">
        <v>204</v>
      </c>
      <c r="E101" s="8" t="s">
        <v>204</v>
      </c>
    </row>
    <row r="102" spans="1:5" x14ac:dyDescent="0.25">
      <c r="A102" s="22" t="s">
        <v>157</v>
      </c>
      <c r="B102" s="12">
        <f>SUM(B98:B101)</f>
        <v>0</v>
      </c>
      <c r="C102" s="5">
        <f>SUM(C98:C101)</f>
        <v>0</v>
      </c>
      <c r="D102" s="13">
        <f>SUM(D98:D101)</f>
        <v>0</v>
      </c>
      <c r="E102" s="7">
        <f>SUM(E98:E101)</f>
        <v>23140366</v>
      </c>
    </row>
    <row r="103" spans="1:5" x14ac:dyDescent="0.25">
      <c r="A103" s="24"/>
      <c r="B103" s="32"/>
      <c r="C103" s="33"/>
      <c r="D103" s="34"/>
      <c r="E103" s="35"/>
    </row>
    <row r="104" spans="1:5" x14ac:dyDescent="0.25">
      <c r="A104" s="22" t="s">
        <v>172</v>
      </c>
      <c r="B104" s="32"/>
      <c r="C104" s="33"/>
      <c r="D104" s="34"/>
      <c r="E104" s="35"/>
    </row>
    <row r="105" spans="1:5" x14ac:dyDescent="0.25">
      <c r="A105" s="25" t="s">
        <v>198</v>
      </c>
      <c r="B105" s="14">
        <v>0</v>
      </c>
      <c r="C105" s="6">
        <v>0</v>
      </c>
      <c r="D105" s="15">
        <v>0</v>
      </c>
      <c r="E105" s="8">
        <v>51766702</v>
      </c>
    </row>
    <row r="106" spans="1:5" x14ac:dyDescent="0.25">
      <c r="A106" s="25" t="s">
        <v>199</v>
      </c>
      <c r="B106" s="14" t="s">
        <v>204</v>
      </c>
      <c r="C106" s="6" t="s">
        <v>204</v>
      </c>
      <c r="D106" s="15" t="s">
        <v>204</v>
      </c>
      <c r="E106" s="8" t="s">
        <v>204</v>
      </c>
    </row>
    <row r="107" spans="1:5" x14ac:dyDescent="0.25">
      <c r="A107" s="25" t="s">
        <v>200</v>
      </c>
      <c r="B107" s="14" t="s">
        <v>204</v>
      </c>
      <c r="C107" s="6" t="s">
        <v>204</v>
      </c>
      <c r="D107" s="15" t="s">
        <v>204</v>
      </c>
      <c r="E107" s="8" t="s">
        <v>204</v>
      </c>
    </row>
    <row r="108" spans="1:5" x14ac:dyDescent="0.25">
      <c r="A108" s="25" t="s">
        <v>201</v>
      </c>
      <c r="B108" s="14" t="s">
        <v>204</v>
      </c>
      <c r="C108" s="6" t="s">
        <v>204</v>
      </c>
      <c r="D108" s="15" t="s">
        <v>204</v>
      </c>
      <c r="E108" s="8" t="s">
        <v>204</v>
      </c>
    </row>
    <row r="109" spans="1:5" x14ac:dyDescent="0.25">
      <c r="A109" s="22" t="s">
        <v>157</v>
      </c>
      <c r="B109" s="12">
        <f>SUM(B105:B108)</f>
        <v>0</v>
      </c>
      <c r="C109" s="5">
        <f>SUM(C105:C108)</f>
        <v>0</v>
      </c>
      <c r="D109" s="13">
        <f>SUM(D105:D108)</f>
        <v>0</v>
      </c>
      <c r="E109" s="7">
        <f>SUM(E105:E108)</f>
        <v>51766702</v>
      </c>
    </row>
    <row r="110" spans="1:5" x14ac:dyDescent="0.25">
      <c r="A110" s="24"/>
      <c r="B110" s="32"/>
      <c r="C110" s="33"/>
      <c r="D110" s="34"/>
      <c r="E110" s="35"/>
    </row>
    <row r="111" spans="1:5" x14ac:dyDescent="0.25">
      <c r="A111" s="22" t="s">
        <v>173</v>
      </c>
      <c r="B111" s="32"/>
      <c r="C111" s="33"/>
      <c r="D111" s="34"/>
      <c r="E111" s="35"/>
    </row>
    <row r="112" spans="1:5" x14ac:dyDescent="0.25">
      <c r="A112" s="25" t="s">
        <v>198</v>
      </c>
      <c r="B112" s="14">
        <v>2906967.26</v>
      </c>
      <c r="C112" s="6">
        <v>0</v>
      </c>
      <c r="D112" s="15">
        <v>2906967.26</v>
      </c>
      <c r="E112" s="8">
        <v>203815.26</v>
      </c>
    </row>
    <row r="113" spans="1:5" x14ac:dyDescent="0.25">
      <c r="A113" s="25" t="s">
        <v>199</v>
      </c>
      <c r="B113" s="14" t="s">
        <v>204</v>
      </c>
      <c r="C113" s="6" t="s">
        <v>204</v>
      </c>
      <c r="D113" s="15" t="s">
        <v>204</v>
      </c>
      <c r="E113" s="8" t="s">
        <v>204</v>
      </c>
    </row>
    <row r="114" spans="1:5" x14ac:dyDescent="0.25">
      <c r="A114" s="25" t="s">
        <v>200</v>
      </c>
      <c r="B114" s="14" t="s">
        <v>204</v>
      </c>
      <c r="C114" s="6" t="s">
        <v>204</v>
      </c>
      <c r="D114" s="15" t="s">
        <v>204</v>
      </c>
      <c r="E114" s="8" t="s">
        <v>204</v>
      </c>
    </row>
    <row r="115" spans="1:5" x14ac:dyDescent="0.25">
      <c r="A115" s="25" t="s">
        <v>201</v>
      </c>
      <c r="B115" s="14" t="s">
        <v>204</v>
      </c>
      <c r="C115" s="6" t="s">
        <v>204</v>
      </c>
      <c r="D115" s="15" t="s">
        <v>204</v>
      </c>
      <c r="E115" s="8" t="s">
        <v>204</v>
      </c>
    </row>
    <row r="116" spans="1:5" x14ac:dyDescent="0.25">
      <c r="A116" s="22" t="s">
        <v>157</v>
      </c>
      <c r="B116" s="12">
        <f>SUM(B112:B115)</f>
        <v>2906967.26</v>
      </c>
      <c r="C116" s="5">
        <f>SUM(C112:C115)</f>
        <v>0</v>
      </c>
      <c r="D116" s="13">
        <f>SUM(D112:D115)</f>
        <v>2906967.26</v>
      </c>
      <c r="E116" s="7">
        <f>SUM(E112:E115)</f>
        <v>203815.26</v>
      </c>
    </row>
    <row r="117" spans="1:5" x14ac:dyDescent="0.25">
      <c r="A117" s="24"/>
      <c r="B117" s="32"/>
      <c r="C117" s="33"/>
      <c r="D117" s="34"/>
      <c r="E117" s="35"/>
    </row>
    <row r="118" spans="1:5" x14ac:dyDescent="0.25">
      <c r="A118" s="22" t="s">
        <v>175</v>
      </c>
      <c r="B118" s="32"/>
      <c r="C118" s="33"/>
      <c r="D118" s="34"/>
      <c r="E118" s="35"/>
    </row>
    <row r="119" spans="1:5" x14ac:dyDescent="0.25">
      <c r="A119" s="25" t="s">
        <v>198</v>
      </c>
      <c r="B119" s="14">
        <v>19015679</v>
      </c>
      <c r="C119" s="6">
        <v>0</v>
      </c>
      <c r="D119" s="15">
        <v>19015679</v>
      </c>
      <c r="E119" s="8">
        <v>1145673</v>
      </c>
    </row>
    <row r="120" spans="1:5" x14ac:dyDescent="0.25">
      <c r="A120" s="25" t="s">
        <v>199</v>
      </c>
      <c r="B120" s="14" t="s">
        <v>204</v>
      </c>
      <c r="C120" s="6" t="s">
        <v>204</v>
      </c>
      <c r="D120" s="15" t="s">
        <v>204</v>
      </c>
      <c r="E120" s="8" t="s">
        <v>204</v>
      </c>
    </row>
    <row r="121" spans="1:5" x14ac:dyDescent="0.25">
      <c r="A121" s="25" t="s">
        <v>200</v>
      </c>
      <c r="B121" s="14" t="s">
        <v>204</v>
      </c>
      <c r="C121" s="6" t="s">
        <v>204</v>
      </c>
      <c r="D121" s="15" t="s">
        <v>204</v>
      </c>
      <c r="E121" s="8" t="s">
        <v>204</v>
      </c>
    </row>
    <row r="122" spans="1:5" x14ac:dyDescent="0.25">
      <c r="A122" s="25" t="s">
        <v>201</v>
      </c>
      <c r="B122" s="14" t="s">
        <v>204</v>
      </c>
      <c r="C122" s="6" t="s">
        <v>204</v>
      </c>
      <c r="D122" s="15" t="s">
        <v>204</v>
      </c>
      <c r="E122" s="8" t="s">
        <v>204</v>
      </c>
    </row>
    <row r="123" spans="1:5" x14ac:dyDescent="0.25">
      <c r="A123" s="22" t="s">
        <v>157</v>
      </c>
      <c r="B123" s="12">
        <f>SUM(B119:B122)</f>
        <v>19015679</v>
      </c>
      <c r="C123" s="5">
        <f>SUM(C119:C122)</f>
        <v>0</v>
      </c>
      <c r="D123" s="13">
        <f>SUM(D119:D122)</f>
        <v>19015679</v>
      </c>
      <c r="E123" s="7">
        <f>SUM(E119:E122)</f>
        <v>1145673</v>
      </c>
    </row>
    <row r="124" spans="1:5" x14ac:dyDescent="0.25">
      <c r="A124" s="24"/>
      <c r="B124" s="32"/>
      <c r="C124" s="33"/>
      <c r="D124" s="34"/>
      <c r="E124" s="35"/>
    </row>
    <row r="125" spans="1:5" x14ac:dyDescent="0.25">
      <c r="A125" s="22" t="s">
        <v>174</v>
      </c>
      <c r="B125" s="32"/>
      <c r="C125" s="33"/>
      <c r="D125" s="34"/>
      <c r="E125" s="35"/>
    </row>
    <row r="126" spans="1:5" x14ac:dyDescent="0.25">
      <c r="A126" s="25" t="s">
        <v>198</v>
      </c>
      <c r="B126" s="14">
        <v>51300467</v>
      </c>
      <c r="C126" s="6">
        <v>33275122</v>
      </c>
      <c r="D126" s="15">
        <v>18025345</v>
      </c>
      <c r="E126" s="8">
        <v>81656</v>
      </c>
    </row>
    <row r="127" spans="1:5" x14ac:dyDescent="0.25">
      <c r="A127" s="25" t="s">
        <v>199</v>
      </c>
      <c r="B127" s="14" t="s">
        <v>204</v>
      </c>
      <c r="C127" s="6" t="s">
        <v>204</v>
      </c>
      <c r="D127" s="15" t="s">
        <v>204</v>
      </c>
      <c r="E127" s="8" t="s">
        <v>204</v>
      </c>
    </row>
    <row r="128" spans="1:5" x14ac:dyDescent="0.25">
      <c r="A128" s="25" t="s">
        <v>200</v>
      </c>
      <c r="B128" s="14" t="s">
        <v>204</v>
      </c>
      <c r="C128" s="6" t="s">
        <v>204</v>
      </c>
      <c r="D128" s="15" t="s">
        <v>204</v>
      </c>
      <c r="E128" s="8" t="s">
        <v>204</v>
      </c>
    </row>
    <row r="129" spans="1:5" x14ac:dyDescent="0.25">
      <c r="A129" s="25" t="s">
        <v>201</v>
      </c>
      <c r="B129" s="14" t="s">
        <v>204</v>
      </c>
      <c r="C129" s="6" t="s">
        <v>204</v>
      </c>
      <c r="D129" s="15" t="s">
        <v>204</v>
      </c>
      <c r="E129" s="8" t="s">
        <v>204</v>
      </c>
    </row>
    <row r="130" spans="1:5" x14ac:dyDescent="0.25">
      <c r="A130" s="22" t="s">
        <v>157</v>
      </c>
      <c r="B130" s="12">
        <f>SUM(B126:B129)</f>
        <v>51300467</v>
      </c>
      <c r="C130" s="5">
        <f>SUM(C126:C129)</f>
        <v>33275122</v>
      </c>
      <c r="D130" s="13">
        <f>SUM(D126:D129)</f>
        <v>18025345</v>
      </c>
      <c r="E130" s="7">
        <f>SUM(E126:E129)</f>
        <v>81656</v>
      </c>
    </row>
    <row r="131" spans="1:5" x14ac:dyDescent="0.25">
      <c r="A131" s="24"/>
      <c r="B131" s="32"/>
      <c r="C131" s="33"/>
      <c r="D131" s="34"/>
      <c r="E131" s="35"/>
    </row>
    <row r="132" spans="1:5" x14ac:dyDescent="0.25">
      <c r="A132" s="22" t="s">
        <v>176</v>
      </c>
      <c r="B132" s="32"/>
      <c r="C132" s="33"/>
      <c r="D132" s="34"/>
      <c r="E132" s="35"/>
    </row>
    <row r="133" spans="1:5" x14ac:dyDescent="0.25">
      <c r="A133" s="25" t="s">
        <v>198</v>
      </c>
      <c r="B133" s="14">
        <v>2607117.71</v>
      </c>
      <c r="C133" s="6">
        <v>0</v>
      </c>
      <c r="D133" s="15">
        <v>2607117.71</v>
      </c>
      <c r="E133" s="8">
        <v>392921.2</v>
      </c>
    </row>
    <row r="134" spans="1:5" x14ac:dyDescent="0.25">
      <c r="A134" s="25" t="s">
        <v>199</v>
      </c>
      <c r="B134" s="14" t="s">
        <v>204</v>
      </c>
      <c r="C134" s="6" t="s">
        <v>204</v>
      </c>
      <c r="D134" s="15" t="s">
        <v>204</v>
      </c>
      <c r="E134" s="8" t="s">
        <v>204</v>
      </c>
    </row>
    <row r="135" spans="1:5" x14ac:dyDescent="0.25">
      <c r="A135" s="25" t="s">
        <v>200</v>
      </c>
      <c r="B135" s="14" t="s">
        <v>204</v>
      </c>
      <c r="C135" s="6" t="s">
        <v>204</v>
      </c>
      <c r="D135" s="15" t="s">
        <v>204</v>
      </c>
      <c r="E135" s="8" t="s">
        <v>204</v>
      </c>
    </row>
    <row r="136" spans="1:5" x14ac:dyDescent="0.25">
      <c r="A136" s="25" t="s">
        <v>201</v>
      </c>
      <c r="B136" s="14" t="s">
        <v>204</v>
      </c>
      <c r="C136" s="6" t="s">
        <v>204</v>
      </c>
      <c r="D136" s="15" t="s">
        <v>204</v>
      </c>
      <c r="E136" s="8" t="s">
        <v>204</v>
      </c>
    </row>
    <row r="137" spans="1:5" x14ac:dyDescent="0.25">
      <c r="A137" s="22" t="s">
        <v>157</v>
      </c>
      <c r="B137" s="12">
        <f>SUM(B133:B136)</f>
        <v>2607117.71</v>
      </c>
      <c r="C137" s="5">
        <f>SUM(C133:C136)</f>
        <v>0</v>
      </c>
      <c r="D137" s="13">
        <f>SUM(D133:D136)</f>
        <v>2607117.71</v>
      </c>
      <c r="E137" s="7">
        <f>SUM(E133:E136)</f>
        <v>392921.2</v>
      </c>
    </row>
    <row r="138" spans="1:5" x14ac:dyDescent="0.25">
      <c r="A138" s="24"/>
      <c r="B138" s="32"/>
      <c r="C138" s="33"/>
      <c r="D138" s="34"/>
      <c r="E138" s="35"/>
    </row>
    <row r="139" spans="1:5" x14ac:dyDescent="0.25">
      <c r="A139" s="22" t="s">
        <v>177</v>
      </c>
      <c r="B139" s="32"/>
      <c r="C139" s="33"/>
      <c r="D139" s="34"/>
      <c r="E139" s="35"/>
    </row>
    <row r="140" spans="1:5" x14ac:dyDescent="0.25">
      <c r="A140" s="25" t="s">
        <v>198</v>
      </c>
      <c r="B140" s="14">
        <v>6247916.46</v>
      </c>
      <c r="C140" s="6">
        <v>0</v>
      </c>
      <c r="D140" s="15">
        <v>6247916.46</v>
      </c>
      <c r="E140" s="8">
        <v>21727637.079999998</v>
      </c>
    </row>
    <row r="141" spans="1:5" x14ac:dyDescent="0.25">
      <c r="A141" s="25" t="s">
        <v>199</v>
      </c>
      <c r="B141" s="14" t="s">
        <v>204</v>
      </c>
      <c r="C141" s="6" t="s">
        <v>204</v>
      </c>
      <c r="D141" s="15" t="s">
        <v>204</v>
      </c>
      <c r="E141" s="8" t="s">
        <v>204</v>
      </c>
    </row>
    <row r="142" spans="1:5" x14ac:dyDescent="0.25">
      <c r="A142" s="25" t="s">
        <v>200</v>
      </c>
      <c r="B142" s="14" t="s">
        <v>204</v>
      </c>
      <c r="C142" s="6" t="s">
        <v>204</v>
      </c>
      <c r="D142" s="15" t="s">
        <v>204</v>
      </c>
      <c r="E142" s="8" t="s">
        <v>204</v>
      </c>
    </row>
    <row r="143" spans="1:5" x14ac:dyDescent="0.25">
      <c r="A143" s="25" t="s">
        <v>201</v>
      </c>
      <c r="B143" s="14" t="s">
        <v>204</v>
      </c>
      <c r="C143" s="6" t="s">
        <v>204</v>
      </c>
      <c r="D143" s="15" t="s">
        <v>204</v>
      </c>
      <c r="E143" s="8" t="s">
        <v>204</v>
      </c>
    </row>
    <row r="144" spans="1:5" x14ac:dyDescent="0.25">
      <c r="A144" s="22" t="s">
        <v>157</v>
      </c>
      <c r="B144" s="12">
        <f>SUM(B140:B143)</f>
        <v>6247916.46</v>
      </c>
      <c r="C144" s="5">
        <f>SUM(C140:C143)</f>
        <v>0</v>
      </c>
      <c r="D144" s="13">
        <f>SUM(D140:D143)</f>
        <v>6247916.46</v>
      </c>
      <c r="E144" s="7">
        <f>SUM(E140:E143)</f>
        <v>21727637.079999998</v>
      </c>
    </row>
    <row r="145" spans="1:5" x14ac:dyDescent="0.25">
      <c r="A145" s="24"/>
      <c r="B145" s="32"/>
      <c r="C145" s="33"/>
      <c r="D145" s="34"/>
      <c r="E145" s="35"/>
    </row>
    <row r="146" spans="1:5" x14ac:dyDescent="0.25">
      <c r="A146" s="22" t="s">
        <v>178</v>
      </c>
      <c r="B146" s="32"/>
      <c r="C146" s="33"/>
      <c r="D146" s="34"/>
      <c r="E146" s="35"/>
    </row>
    <row r="147" spans="1:5" x14ac:dyDescent="0.25">
      <c r="A147" s="25" t="s">
        <v>198</v>
      </c>
      <c r="B147" s="14">
        <v>0</v>
      </c>
      <c r="C147" s="6">
        <v>0</v>
      </c>
      <c r="D147" s="15">
        <v>0</v>
      </c>
      <c r="E147" s="8">
        <v>627870.53</v>
      </c>
    </row>
    <row r="148" spans="1:5" x14ac:dyDescent="0.25">
      <c r="A148" s="25" t="s">
        <v>199</v>
      </c>
      <c r="B148" s="14" t="s">
        <v>204</v>
      </c>
      <c r="C148" s="6" t="s">
        <v>204</v>
      </c>
      <c r="D148" s="15" t="s">
        <v>204</v>
      </c>
      <c r="E148" s="8" t="s">
        <v>204</v>
      </c>
    </row>
    <row r="149" spans="1:5" x14ac:dyDescent="0.25">
      <c r="A149" s="25" t="s">
        <v>200</v>
      </c>
      <c r="B149" s="14" t="s">
        <v>204</v>
      </c>
      <c r="C149" s="6" t="s">
        <v>204</v>
      </c>
      <c r="D149" s="15" t="s">
        <v>204</v>
      </c>
      <c r="E149" s="8" t="s">
        <v>204</v>
      </c>
    </row>
    <row r="150" spans="1:5" x14ac:dyDescent="0.25">
      <c r="A150" s="25" t="s">
        <v>201</v>
      </c>
      <c r="B150" s="14" t="s">
        <v>204</v>
      </c>
      <c r="C150" s="6" t="s">
        <v>204</v>
      </c>
      <c r="D150" s="15" t="s">
        <v>204</v>
      </c>
      <c r="E150" s="8" t="s">
        <v>204</v>
      </c>
    </row>
    <row r="151" spans="1:5" x14ac:dyDescent="0.25">
      <c r="A151" s="22" t="s">
        <v>157</v>
      </c>
      <c r="B151" s="12">
        <f>SUM(B147:B150)</f>
        <v>0</v>
      </c>
      <c r="C151" s="5">
        <f>SUM(C147:C150)</f>
        <v>0</v>
      </c>
      <c r="D151" s="13">
        <f>SUM(D147:D150)</f>
        <v>0</v>
      </c>
      <c r="E151" s="7">
        <f>SUM(E147:E150)</f>
        <v>627870.53</v>
      </c>
    </row>
    <row r="152" spans="1:5" x14ac:dyDescent="0.25">
      <c r="A152" s="24"/>
      <c r="B152" s="32"/>
      <c r="C152" s="33"/>
      <c r="D152" s="34"/>
      <c r="E152" s="35"/>
    </row>
    <row r="153" spans="1:5" x14ac:dyDescent="0.25">
      <c r="A153" s="22" t="s">
        <v>179</v>
      </c>
      <c r="B153" s="32"/>
      <c r="C153" s="33"/>
      <c r="D153" s="34"/>
      <c r="E153" s="35"/>
    </row>
    <row r="154" spans="1:5" x14ac:dyDescent="0.25">
      <c r="A154" s="25" t="s">
        <v>198</v>
      </c>
      <c r="B154" s="14">
        <v>0</v>
      </c>
      <c r="C154" s="6">
        <v>0</v>
      </c>
      <c r="D154" s="15">
        <v>0</v>
      </c>
      <c r="E154" s="8">
        <v>220486.64</v>
      </c>
    </row>
    <row r="155" spans="1:5" x14ac:dyDescent="0.25">
      <c r="A155" s="25" t="s">
        <v>199</v>
      </c>
      <c r="B155" s="14" t="s">
        <v>204</v>
      </c>
      <c r="C155" s="6" t="s">
        <v>204</v>
      </c>
      <c r="D155" s="15" t="s">
        <v>204</v>
      </c>
      <c r="E155" s="8" t="s">
        <v>204</v>
      </c>
    </row>
    <row r="156" spans="1:5" x14ac:dyDescent="0.25">
      <c r="A156" s="25" t="s">
        <v>200</v>
      </c>
      <c r="B156" s="14" t="s">
        <v>204</v>
      </c>
      <c r="C156" s="6" t="s">
        <v>204</v>
      </c>
      <c r="D156" s="15" t="s">
        <v>204</v>
      </c>
      <c r="E156" s="8" t="s">
        <v>204</v>
      </c>
    </row>
    <row r="157" spans="1:5" x14ac:dyDescent="0.25">
      <c r="A157" s="25" t="s">
        <v>201</v>
      </c>
      <c r="B157" s="14" t="s">
        <v>204</v>
      </c>
      <c r="C157" s="6" t="s">
        <v>204</v>
      </c>
      <c r="D157" s="15" t="s">
        <v>204</v>
      </c>
      <c r="E157" s="8" t="s">
        <v>204</v>
      </c>
    </row>
    <row r="158" spans="1:5" x14ac:dyDescent="0.25">
      <c r="A158" s="22" t="s">
        <v>157</v>
      </c>
      <c r="B158" s="12">
        <f>SUM(B154:B157)</f>
        <v>0</v>
      </c>
      <c r="C158" s="5">
        <f>SUM(C154:C157)</f>
        <v>0</v>
      </c>
      <c r="D158" s="13">
        <f>SUM(D154:D157)</f>
        <v>0</v>
      </c>
      <c r="E158" s="7">
        <f>SUM(E154:E157)</f>
        <v>220486.64</v>
      </c>
    </row>
    <row r="159" spans="1:5" x14ac:dyDescent="0.25">
      <c r="A159" s="24"/>
      <c r="B159" s="32"/>
      <c r="C159" s="33"/>
      <c r="D159" s="34"/>
      <c r="E159" s="35"/>
    </row>
    <row r="160" spans="1:5" x14ac:dyDescent="0.25">
      <c r="A160" s="22" t="s">
        <v>180</v>
      </c>
      <c r="B160" s="32"/>
      <c r="C160" s="33"/>
      <c r="D160" s="34"/>
      <c r="E160" s="35"/>
    </row>
    <row r="161" spans="1:5" x14ac:dyDescent="0.25">
      <c r="A161" s="25" t="s">
        <v>198</v>
      </c>
      <c r="B161" s="14">
        <v>0</v>
      </c>
      <c r="C161" s="6">
        <v>0</v>
      </c>
      <c r="D161" s="15">
        <v>0</v>
      </c>
      <c r="E161" s="8">
        <v>2985095</v>
      </c>
    </row>
    <row r="162" spans="1:5" x14ac:dyDescent="0.25">
      <c r="A162" s="25" t="s">
        <v>199</v>
      </c>
      <c r="B162" s="14" t="s">
        <v>204</v>
      </c>
      <c r="C162" s="6" t="s">
        <v>204</v>
      </c>
      <c r="D162" s="15" t="s">
        <v>204</v>
      </c>
      <c r="E162" s="8" t="s">
        <v>204</v>
      </c>
    </row>
    <row r="163" spans="1:5" x14ac:dyDescent="0.25">
      <c r="A163" s="25" t="s">
        <v>200</v>
      </c>
      <c r="B163" s="14" t="s">
        <v>204</v>
      </c>
      <c r="C163" s="6" t="s">
        <v>204</v>
      </c>
      <c r="D163" s="15" t="s">
        <v>204</v>
      </c>
      <c r="E163" s="8" t="s">
        <v>204</v>
      </c>
    </row>
    <row r="164" spans="1:5" x14ac:dyDescent="0.25">
      <c r="A164" s="25" t="s">
        <v>201</v>
      </c>
      <c r="B164" s="14" t="s">
        <v>204</v>
      </c>
      <c r="C164" s="6" t="s">
        <v>204</v>
      </c>
      <c r="D164" s="15" t="s">
        <v>204</v>
      </c>
      <c r="E164" s="8" t="s">
        <v>204</v>
      </c>
    </row>
    <row r="165" spans="1:5" x14ac:dyDescent="0.25">
      <c r="A165" s="22" t="s">
        <v>157</v>
      </c>
      <c r="B165" s="12">
        <f>SUM(B161:B164)</f>
        <v>0</v>
      </c>
      <c r="C165" s="5">
        <f>SUM(C161:C164)</f>
        <v>0</v>
      </c>
      <c r="D165" s="13">
        <f>SUM(D161:D164)</f>
        <v>0</v>
      </c>
      <c r="E165" s="7">
        <f>SUM(E161:E164)</f>
        <v>2985095</v>
      </c>
    </row>
    <row r="166" spans="1:5" x14ac:dyDescent="0.25">
      <c r="A166" s="24"/>
      <c r="B166" s="32"/>
      <c r="C166" s="33"/>
      <c r="D166" s="34"/>
      <c r="E166" s="35"/>
    </row>
    <row r="167" spans="1:5" x14ac:dyDescent="0.25">
      <c r="A167" s="22" t="s">
        <v>181</v>
      </c>
      <c r="B167" s="32"/>
      <c r="C167" s="33"/>
      <c r="D167" s="34"/>
      <c r="E167" s="35"/>
    </row>
    <row r="168" spans="1:5" x14ac:dyDescent="0.25">
      <c r="A168" s="25" t="s">
        <v>198</v>
      </c>
      <c r="B168" s="14">
        <v>0</v>
      </c>
      <c r="C168" s="6">
        <v>0</v>
      </c>
      <c r="D168" s="15">
        <v>0</v>
      </c>
      <c r="E168" s="8">
        <v>3691653</v>
      </c>
    </row>
    <row r="169" spans="1:5" x14ac:dyDescent="0.25">
      <c r="A169" s="25" t="s">
        <v>199</v>
      </c>
      <c r="B169" s="14" t="s">
        <v>204</v>
      </c>
      <c r="C169" s="6" t="s">
        <v>204</v>
      </c>
      <c r="D169" s="15" t="s">
        <v>204</v>
      </c>
      <c r="E169" s="8" t="s">
        <v>204</v>
      </c>
    </row>
    <row r="170" spans="1:5" x14ac:dyDescent="0.25">
      <c r="A170" s="25" t="s">
        <v>200</v>
      </c>
      <c r="B170" s="14" t="s">
        <v>204</v>
      </c>
      <c r="C170" s="6" t="s">
        <v>204</v>
      </c>
      <c r="D170" s="15" t="s">
        <v>204</v>
      </c>
      <c r="E170" s="8" t="s">
        <v>204</v>
      </c>
    </row>
    <row r="171" spans="1:5" x14ac:dyDescent="0.25">
      <c r="A171" s="25" t="s">
        <v>201</v>
      </c>
      <c r="B171" s="14" t="s">
        <v>204</v>
      </c>
      <c r="C171" s="6" t="s">
        <v>204</v>
      </c>
      <c r="D171" s="15" t="s">
        <v>204</v>
      </c>
      <c r="E171" s="8" t="s">
        <v>204</v>
      </c>
    </row>
    <row r="172" spans="1:5" x14ac:dyDescent="0.25">
      <c r="A172" s="22" t="s">
        <v>157</v>
      </c>
      <c r="B172" s="12">
        <f>SUM(B168:B171)</f>
        <v>0</v>
      </c>
      <c r="C172" s="5">
        <f>SUM(C168:C171)</f>
        <v>0</v>
      </c>
      <c r="D172" s="13">
        <f>SUM(D168:D171)</f>
        <v>0</v>
      </c>
      <c r="E172" s="7">
        <f>SUM(E168:E171)</f>
        <v>3691653</v>
      </c>
    </row>
    <row r="173" spans="1:5" x14ac:dyDescent="0.25">
      <c r="A173" s="24"/>
      <c r="B173" s="32"/>
      <c r="C173" s="33"/>
      <c r="D173" s="34"/>
      <c r="E173" s="35"/>
    </row>
    <row r="174" spans="1:5" x14ac:dyDescent="0.25">
      <c r="A174" s="22" t="s">
        <v>182</v>
      </c>
      <c r="B174" s="32"/>
      <c r="C174" s="33"/>
      <c r="D174" s="34"/>
      <c r="E174" s="35"/>
    </row>
    <row r="175" spans="1:5" x14ac:dyDescent="0.25">
      <c r="A175" s="25" t="s">
        <v>198</v>
      </c>
      <c r="B175" s="14">
        <v>0</v>
      </c>
      <c r="C175" s="6">
        <v>0</v>
      </c>
      <c r="D175" s="15">
        <v>0</v>
      </c>
      <c r="E175" s="8">
        <v>1116966</v>
      </c>
    </row>
    <row r="176" spans="1:5" x14ac:dyDescent="0.25">
      <c r="A176" s="25" t="s">
        <v>199</v>
      </c>
      <c r="B176" s="14" t="s">
        <v>204</v>
      </c>
      <c r="C176" s="6" t="s">
        <v>204</v>
      </c>
      <c r="D176" s="15" t="s">
        <v>204</v>
      </c>
      <c r="E176" s="8" t="s">
        <v>204</v>
      </c>
    </row>
    <row r="177" spans="1:5" x14ac:dyDescent="0.25">
      <c r="A177" s="25" t="s">
        <v>200</v>
      </c>
      <c r="B177" s="14" t="s">
        <v>204</v>
      </c>
      <c r="C177" s="6" t="s">
        <v>204</v>
      </c>
      <c r="D177" s="15" t="s">
        <v>204</v>
      </c>
      <c r="E177" s="8" t="s">
        <v>204</v>
      </c>
    </row>
    <row r="178" spans="1:5" x14ac:dyDescent="0.25">
      <c r="A178" s="25" t="s">
        <v>201</v>
      </c>
      <c r="B178" s="14" t="s">
        <v>204</v>
      </c>
      <c r="C178" s="6" t="s">
        <v>204</v>
      </c>
      <c r="D178" s="15" t="s">
        <v>204</v>
      </c>
      <c r="E178" s="8" t="s">
        <v>204</v>
      </c>
    </row>
    <row r="179" spans="1:5" x14ac:dyDescent="0.25">
      <c r="A179" s="22" t="s">
        <v>157</v>
      </c>
      <c r="B179" s="12">
        <f>SUM(B175:B178)</f>
        <v>0</v>
      </c>
      <c r="C179" s="5">
        <f>SUM(C175:C178)</f>
        <v>0</v>
      </c>
      <c r="D179" s="13">
        <f>SUM(D175:D178)</f>
        <v>0</v>
      </c>
      <c r="E179" s="7">
        <f>SUM(E175:E178)</f>
        <v>1116966</v>
      </c>
    </row>
    <row r="180" spans="1:5" x14ac:dyDescent="0.25">
      <c r="A180" s="24"/>
      <c r="B180" s="32"/>
      <c r="C180" s="33"/>
      <c r="D180" s="34"/>
      <c r="E180" s="35"/>
    </row>
    <row r="181" spans="1:5" x14ac:dyDescent="0.25">
      <c r="A181" s="22" t="s">
        <v>183</v>
      </c>
      <c r="B181" s="32"/>
      <c r="C181" s="33"/>
      <c r="D181" s="34"/>
      <c r="E181" s="35"/>
    </row>
    <row r="182" spans="1:5" x14ac:dyDescent="0.25">
      <c r="A182" s="25" t="s">
        <v>198</v>
      </c>
      <c r="B182" s="14">
        <v>518883</v>
      </c>
      <c r="C182" s="6">
        <v>387587</v>
      </c>
      <c r="D182" s="15">
        <v>131296</v>
      </c>
      <c r="E182" s="8">
        <v>158996</v>
      </c>
    </row>
    <row r="183" spans="1:5" x14ac:dyDescent="0.25">
      <c r="A183" s="25" t="s">
        <v>199</v>
      </c>
      <c r="B183" s="14" t="s">
        <v>204</v>
      </c>
      <c r="C183" s="6" t="s">
        <v>204</v>
      </c>
      <c r="D183" s="15" t="s">
        <v>204</v>
      </c>
      <c r="E183" s="8" t="s">
        <v>204</v>
      </c>
    </row>
    <row r="184" spans="1:5" x14ac:dyDescent="0.25">
      <c r="A184" s="25" t="s">
        <v>200</v>
      </c>
      <c r="B184" s="14" t="s">
        <v>204</v>
      </c>
      <c r="C184" s="6" t="s">
        <v>204</v>
      </c>
      <c r="D184" s="15" t="s">
        <v>204</v>
      </c>
      <c r="E184" s="8" t="s">
        <v>204</v>
      </c>
    </row>
    <row r="185" spans="1:5" x14ac:dyDescent="0.25">
      <c r="A185" s="25" t="s">
        <v>201</v>
      </c>
      <c r="B185" s="14" t="s">
        <v>204</v>
      </c>
      <c r="C185" s="6" t="s">
        <v>204</v>
      </c>
      <c r="D185" s="15" t="s">
        <v>204</v>
      </c>
      <c r="E185" s="8" t="s">
        <v>204</v>
      </c>
    </row>
    <row r="186" spans="1:5" x14ac:dyDescent="0.25">
      <c r="A186" s="22" t="s">
        <v>157</v>
      </c>
      <c r="B186" s="12">
        <f>SUM(B182:B185)</f>
        <v>518883</v>
      </c>
      <c r="C186" s="5">
        <f>SUM(C182:C185)</f>
        <v>387587</v>
      </c>
      <c r="D186" s="13">
        <f>SUM(D182:D185)</f>
        <v>131296</v>
      </c>
      <c r="E186" s="7">
        <f>SUM(E182:E185)</f>
        <v>158996</v>
      </c>
    </row>
    <row r="187" spans="1:5" x14ac:dyDescent="0.25">
      <c r="A187" s="24"/>
      <c r="B187" s="32"/>
      <c r="C187" s="33"/>
      <c r="D187" s="34"/>
      <c r="E187" s="35"/>
    </row>
    <row r="188" spans="1:5" x14ac:dyDescent="0.25">
      <c r="A188" s="22" t="s">
        <v>184</v>
      </c>
      <c r="B188" s="32"/>
      <c r="C188" s="33"/>
      <c r="D188" s="34"/>
      <c r="E188" s="35"/>
    </row>
    <row r="189" spans="1:5" x14ac:dyDescent="0.25">
      <c r="A189" s="25" t="s">
        <v>198</v>
      </c>
      <c r="B189" s="14">
        <v>0</v>
      </c>
      <c r="C189" s="6">
        <v>0</v>
      </c>
      <c r="D189" s="15">
        <v>0</v>
      </c>
      <c r="E189" s="8">
        <v>0</v>
      </c>
    </row>
    <row r="190" spans="1:5" x14ac:dyDescent="0.25">
      <c r="A190" s="25" t="s">
        <v>199</v>
      </c>
      <c r="B190" s="14" t="s">
        <v>204</v>
      </c>
      <c r="C190" s="6" t="s">
        <v>204</v>
      </c>
      <c r="D190" s="15" t="s">
        <v>204</v>
      </c>
      <c r="E190" s="8" t="s">
        <v>204</v>
      </c>
    </row>
    <row r="191" spans="1:5" x14ac:dyDescent="0.25">
      <c r="A191" s="25" t="s">
        <v>200</v>
      </c>
      <c r="B191" s="14" t="s">
        <v>204</v>
      </c>
      <c r="C191" s="6" t="s">
        <v>204</v>
      </c>
      <c r="D191" s="15" t="s">
        <v>204</v>
      </c>
      <c r="E191" s="8" t="s">
        <v>204</v>
      </c>
    </row>
    <row r="192" spans="1:5" x14ac:dyDescent="0.25">
      <c r="A192" s="25" t="s">
        <v>201</v>
      </c>
      <c r="B192" s="14" t="s">
        <v>204</v>
      </c>
      <c r="C192" s="6" t="s">
        <v>204</v>
      </c>
      <c r="D192" s="15" t="s">
        <v>204</v>
      </c>
      <c r="E192" s="8" t="s">
        <v>204</v>
      </c>
    </row>
    <row r="193" spans="1:5" x14ac:dyDescent="0.25">
      <c r="A193" s="22" t="s">
        <v>157</v>
      </c>
      <c r="B193" s="12">
        <f>SUM(B189:B192)</f>
        <v>0</v>
      </c>
      <c r="C193" s="5">
        <f>SUM(C189:C192)</f>
        <v>0</v>
      </c>
      <c r="D193" s="13">
        <f>SUM(D189:D192)</f>
        <v>0</v>
      </c>
      <c r="E193" s="7">
        <f>SUM(E189:E192)</f>
        <v>0</v>
      </c>
    </row>
    <row r="194" spans="1:5" x14ac:dyDescent="0.25">
      <c r="A194" s="24"/>
      <c r="B194" s="32"/>
      <c r="C194" s="33"/>
      <c r="D194" s="34"/>
      <c r="E194" s="35"/>
    </row>
    <row r="195" spans="1:5" x14ac:dyDescent="0.25">
      <c r="A195" s="22" t="s">
        <v>185</v>
      </c>
      <c r="B195" s="32"/>
      <c r="C195" s="33"/>
      <c r="D195" s="34"/>
      <c r="E195" s="35"/>
    </row>
    <row r="196" spans="1:5" x14ac:dyDescent="0.25">
      <c r="A196" s="25" t="s">
        <v>198</v>
      </c>
      <c r="B196" s="14">
        <v>231117</v>
      </c>
      <c r="C196" s="6">
        <v>0</v>
      </c>
      <c r="D196" s="15">
        <v>231117</v>
      </c>
      <c r="E196" s="8">
        <v>0</v>
      </c>
    </row>
    <row r="197" spans="1:5" x14ac:dyDescent="0.25">
      <c r="A197" s="25" t="s">
        <v>199</v>
      </c>
      <c r="B197" s="14" t="s">
        <v>204</v>
      </c>
      <c r="C197" s="6" t="s">
        <v>204</v>
      </c>
      <c r="D197" s="15" t="s">
        <v>204</v>
      </c>
      <c r="E197" s="8" t="s">
        <v>204</v>
      </c>
    </row>
    <row r="198" spans="1:5" x14ac:dyDescent="0.25">
      <c r="A198" s="25" t="s">
        <v>200</v>
      </c>
      <c r="B198" s="14" t="s">
        <v>204</v>
      </c>
      <c r="C198" s="6" t="s">
        <v>204</v>
      </c>
      <c r="D198" s="15" t="s">
        <v>204</v>
      </c>
      <c r="E198" s="8" t="s">
        <v>204</v>
      </c>
    </row>
    <row r="199" spans="1:5" x14ac:dyDescent="0.25">
      <c r="A199" s="25" t="s">
        <v>201</v>
      </c>
      <c r="B199" s="14" t="s">
        <v>204</v>
      </c>
      <c r="C199" s="6" t="s">
        <v>204</v>
      </c>
      <c r="D199" s="15" t="s">
        <v>204</v>
      </c>
      <c r="E199" s="8" t="s">
        <v>204</v>
      </c>
    </row>
    <row r="200" spans="1:5" x14ac:dyDescent="0.25">
      <c r="A200" s="22" t="s">
        <v>157</v>
      </c>
      <c r="B200" s="12">
        <f>SUM(B196:B199)</f>
        <v>231117</v>
      </c>
      <c r="C200" s="5">
        <f>SUM(C196:C199)</f>
        <v>0</v>
      </c>
      <c r="D200" s="13">
        <f>SUM(D196:D199)</f>
        <v>231117</v>
      </c>
      <c r="E200" s="7">
        <f>SUM(E196:E199)</f>
        <v>0</v>
      </c>
    </row>
    <row r="201" spans="1:5" x14ac:dyDescent="0.25">
      <c r="A201" s="24"/>
      <c r="B201" s="32"/>
      <c r="C201" s="33"/>
      <c r="D201" s="34"/>
      <c r="E201" s="35"/>
    </row>
    <row r="202" spans="1:5" x14ac:dyDescent="0.25">
      <c r="A202" s="22" t="s">
        <v>186</v>
      </c>
      <c r="B202" s="32"/>
      <c r="C202" s="33"/>
      <c r="D202" s="34"/>
      <c r="E202" s="35"/>
    </row>
    <row r="203" spans="1:5" x14ac:dyDescent="0.25">
      <c r="A203" s="25" t="s">
        <v>198</v>
      </c>
      <c r="B203" s="14">
        <v>0</v>
      </c>
      <c r="C203" s="6">
        <v>0</v>
      </c>
      <c r="D203" s="15">
        <v>0</v>
      </c>
      <c r="E203" s="8">
        <v>2828420</v>
      </c>
    </row>
    <row r="204" spans="1:5" x14ac:dyDescent="0.25">
      <c r="A204" s="25" t="s">
        <v>199</v>
      </c>
      <c r="B204" s="14" t="s">
        <v>204</v>
      </c>
      <c r="C204" s="6" t="s">
        <v>204</v>
      </c>
      <c r="D204" s="15" t="s">
        <v>204</v>
      </c>
      <c r="E204" s="8" t="s">
        <v>204</v>
      </c>
    </row>
    <row r="205" spans="1:5" x14ac:dyDescent="0.25">
      <c r="A205" s="25" t="s">
        <v>200</v>
      </c>
      <c r="B205" s="14" t="s">
        <v>204</v>
      </c>
      <c r="C205" s="6" t="s">
        <v>204</v>
      </c>
      <c r="D205" s="15" t="s">
        <v>204</v>
      </c>
      <c r="E205" s="8" t="s">
        <v>204</v>
      </c>
    </row>
    <row r="206" spans="1:5" x14ac:dyDescent="0.25">
      <c r="A206" s="25" t="s">
        <v>201</v>
      </c>
      <c r="B206" s="14" t="s">
        <v>204</v>
      </c>
      <c r="C206" s="6" t="s">
        <v>204</v>
      </c>
      <c r="D206" s="15" t="s">
        <v>204</v>
      </c>
      <c r="E206" s="8" t="s">
        <v>204</v>
      </c>
    </row>
    <row r="207" spans="1:5" x14ac:dyDescent="0.25">
      <c r="A207" s="22" t="s">
        <v>157</v>
      </c>
      <c r="B207" s="12">
        <f>SUM(B203:B206)</f>
        <v>0</v>
      </c>
      <c r="C207" s="5">
        <f>SUM(C203:C206)</f>
        <v>0</v>
      </c>
      <c r="D207" s="13">
        <f>SUM(D203:D206)</f>
        <v>0</v>
      </c>
      <c r="E207" s="7">
        <f>SUM(E203:E206)</f>
        <v>2828420</v>
      </c>
    </row>
    <row r="208" spans="1:5" x14ac:dyDescent="0.25">
      <c r="A208" s="24"/>
      <c r="B208" s="32"/>
      <c r="C208" s="33"/>
      <c r="D208" s="34"/>
      <c r="E208" s="35"/>
    </row>
    <row r="209" spans="1:5" x14ac:dyDescent="0.25">
      <c r="A209" s="22" t="s">
        <v>187</v>
      </c>
      <c r="B209" s="32"/>
      <c r="C209" s="33"/>
      <c r="D209" s="34"/>
      <c r="E209" s="35"/>
    </row>
    <row r="210" spans="1:5" x14ac:dyDescent="0.25">
      <c r="A210" s="25" t="s">
        <v>198</v>
      </c>
      <c r="B210" s="14">
        <v>38261915.899999999</v>
      </c>
      <c r="C210" s="6">
        <v>0</v>
      </c>
      <c r="D210" s="15">
        <v>38261915.899999999</v>
      </c>
      <c r="E210" s="8">
        <v>52817.59</v>
      </c>
    </row>
    <row r="211" spans="1:5" x14ac:dyDescent="0.25">
      <c r="A211" s="25" t="s">
        <v>199</v>
      </c>
      <c r="B211" s="14" t="s">
        <v>204</v>
      </c>
      <c r="C211" s="6" t="s">
        <v>204</v>
      </c>
      <c r="D211" s="15" t="s">
        <v>204</v>
      </c>
      <c r="E211" s="8" t="s">
        <v>204</v>
      </c>
    </row>
    <row r="212" spans="1:5" x14ac:dyDescent="0.25">
      <c r="A212" s="25" t="s">
        <v>200</v>
      </c>
      <c r="B212" s="14" t="s">
        <v>204</v>
      </c>
      <c r="C212" s="6" t="s">
        <v>204</v>
      </c>
      <c r="D212" s="15" t="s">
        <v>204</v>
      </c>
      <c r="E212" s="8" t="s">
        <v>204</v>
      </c>
    </row>
    <row r="213" spans="1:5" x14ac:dyDescent="0.25">
      <c r="A213" s="25" t="s">
        <v>201</v>
      </c>
      <c r="B213" s="14" t="s">
        <v>204</v>
      </c>
      <c r="C213" s="6" t="s">
        <v>204</v>
      </c>
      <c r="D213" s="15" t="s">
        <v>204</v>
      </c>
      <c r="E213" s="8" t="s">
        <v>204</v>
      </c>
    </row>
    <row r="214" spans="1:5" x14ac:dyDescent="0.25">
      <c r="A214" s="22" t="s">
        <v>157</v>
      </c>
      <c r="B214" s="12">
        <f>SUM(B210:B213)</f>
        <v>38261915.899999999</v>
      </c>
      <c r="C214" s="5">
        <f>SUM(C210:C213)</f>
        <v>0</v>
      </c>
      <c r="D214" s="13">
        <f>SUM(D210:D213)</f>
        <v>38261915.899999999</v>
      </c>
      <c r="E214" s="7">
        <f>SUM(E210:E213)</f>
        <v>52817.59</v>
      </c>
    </row>
    <row r="215" spans="1:5" x14ac:dyDescent="0.25">
      <c r="A215" s="24"/>
      <c r="B215" s="32"/>
      <c r="C215" s="33"/>
      <c r="D215" s="34"/>
      <c r="E215" s="35"/>
    </row>
    <row r="216" spans="1:5" x14ac:dyDescent="0.25">
      <c r="A216" s="22" t="s">
        <v>188</v>
      </c>
      <c r="B216" s="32"/>
      <c r="C216" s="33"/>
      <c r="D216" s="34"/>
      <c r="E216" s="35"/>
    </row>
    <row r="217" spans="1:5" x14ac:dyDescent="0.25">
      <c r="A217" s="25" t="s">
        <v>198</v>
      </c>
      <c r="B217" s="14">
        <v>0</v>
      </c>
      <c r="C217" s="6">
        <v>0</v>
      </c>
      <c r="D217" s="15">
        <v>0</v>
      </c>
      <c r="E217" s="8">
        <v>0</v>
      </c>
    </row>
    <row r="218" spans="1:5" x14ac:dyDescent="0.25">
      <c r="A218" s="25" t="s">
        <v>199</v>
      </c>
      <c r="B218" s="14" t="s">
        <v>204</v>
      </c>
      <c r="C218" s="6" t="s">
        <v>204</v>
      </c>
      <c r="D218" s="15" t="s">
        <v>204</v>
      </c>
      <c r="E218" s="8" t="s">
        <v>204</v>
      </c>
    </row>
    <row r="219" spans="1:5" x14ac:dyDescent="0.25">
      <c r="A219" s="25" t="s">
        <v>200</v>
      </c>
      <c r="B219" s="14" t="s">
        <v>204</v>
      </c>
      <c r="C219" s="6" t="s">
        <v>204</v>
      </c>
      <c r="D219" s="15" t="s">
        <v>204</v>
      </c>
      <c r="E219" s="8" t="s">
        <v>204</v>
      </c>
    </row>
    <row r="220" spans="1:5" x14ac:dyDescent="0.25">
      <c r="A220" s="25" t="s">
        <v>201</v>
      </c>
      <c r="B220" s="14" t="s">
        <v>204</v>
      </c>
      <c r="C220" s="6" t="s">
        <v>204</v>
      </c>
      <c r="D220" s="15" t="s">
        <v>204</v>
      </c>
      <c r="E220" s="8" t="s">
        <v>204</v>
      </c>
    </row>
    <row r="221" spans="1:5" x14ac:dyDescent="0.25">
      <c r="A221" s="22" t="s">
        <v>157</v>
      </c>
      <c r="B221" s="12">
        <f>SUM(B217:B220)</f>
        <v>0</v>
      </c>
      <c r="C221" s="5">
        <f>SUM(C217:C220)</f>
        <v>0</v>
      </c>
      <c r="D221" s="13">
        <f>SUM(D217:D220)</f>
        <v>0</v>
      </c>
      <c r="E221" s="7">
        <f>SUM(E217:E220)</f>
        <v>0</v>
      </c>
    </row>
    <row r="222" spans="1:5" x14ac:dyDescent="0.25">
      <c r="A222" s="24"/>
      <c r="B222" s="32"/>
      <c r="C222" s="33"/>
      <c r="D222" s="34"/>
      <c r="E222" s="35"/>
    </row>
    <row r="223" spans="1:5" x14ac:dyDescent="0.25">
      <c r="A223" s="22" t="s">
        <v>189</v>
      </c>
      <c r="B223" s="32"/>
      <c r="C223" s="33"/>
      <c r="D223" s="34"/>
      <c r="E223" s="35"/>
    </row>
    <row r="224" spans="1:5" x14ac:dyDescent="0.25">
      <c r="A224" s="25" t="s">
        <v>198</v>
      </c>
      <c r="B224" s="14">
        <v>0</v>
      </c>
      <c r="C224" s="6">
        <v>0</v>
      </c>
      <c r="D224" s="15">
        <v>0</v>
      </c>
      <c r="E224" s="8">
        <v>28183591</v>
      </c>
    </row>
    <row r="225" spans="1:5" x14ac:dyDescent="0.25">
      <c r="A225" s="25" t="s">
        <v>199</v>
      </c>
      <c r="B225" s="14" t="s">
        <v>204</v>
      </c>
      <c r="C225" s="6" t="s">
        <v>204</v>
      </c>
      <c r="D225" s="15" t="s">
        <v>204</v>
      </c>
      <c r="E225" s="8" t="s">
        <v>204</v>
      </c>
    </row>
    <row r="226" spans="1:5" x14ac:dyDescent="0.25">
      <c r="A226" s="25" t="s">
        <v>200</v>
      </c>
      <c r="B226" s="14" t="s">
        <v>204</v>
      </c>
      <c r="C226" s="6" t="s">
        <v>204</v>
      </c>
      <c r="D226" s="15" t="s">
        <v>204</v>
      </c>
      <c r="E226" s="8" t="s">
        <v>204</v>
      </c>
    </row>
    <row r="227" spans="1:5" x14ac:dyDescent="0.25">
      <c r="A227" s="25" t="s">
        <v>201</v>
      </c>
      <c r="B227" s="14" t="s">
        <v>204</v>
      </c>
      <c r="C227" s="6" t="s">
        <v>204</v>
      </c>
      <c r="D227" s="15" t="s">
        <v>204</v>
      </c>
      <c r="E227" s="8" t="s">
        <v>204</v>
      </c>
    </row>
    <row r="228" spans="1:5" x14ac:dyDescent="0.25">
      <c r="A228" s="22" t="s">
        <v>157</v>
      </c>
      <c r="B228" s="12">
        <f>SUM(B224:B227)</f>
        <v>0</v>
      </c>
      <c r="C228" s="5">
        <f>SUM(C224:C227)</f>
        <v>0</v>
      </c>
      <c r="D228" s="13">
        <f>SUM(D224:D227)</f>
        <v>0</v>
      </c>
      <c r="E228" s="7">
        <f>SUM(E224:E227)</f>
        <v>28183591</v>
      </c>
    </row>
    <row r="229" spans="1:5" x14ac:dyDescent="0.25">
      <c r="A229" s="24"/>
      <c r="B229" s="32"/>
      <c r="C229" s="33"/>
      <c r="D229" s="34"/>
      <c r="E229" s="35"/>
    </row>
    <row r="230" spans="1:5" x14ac:dyDescent="0.25">
      <c r="A230" s="22" t="s">
        <v>190</v>
      </c>
      <c r="B230" s="32"/>
      <c r="C230" s="33"/>
      <c r="D230" s="34"/>
      <c r="E230" s="35"/>
    </row>
    <row r="231" spans="1:5" x14ac:dyDescent="0.25">
      <c r="A231" s="25" t="s">
        <v>198</v>
      </c>
      <c r="B231" s="14">
        <v>0</v>
      </c>
      <c r="C231" s="6">
        <v>0</v>
      </c>
      <c r="D231" s="15">
        <v>0</v>
      </c>
      <c r="E231" s="8">
        <v>0</v>
      </c>
    </row>
    <row r="232" spans="1:5" x14ac:dyDescent="0.25">
      <c r="A232" s="25" t="s">
        <v>199</v>
      </c>
      <c r="B232" s="14" t="s">
        <v>204</v>
      </c>
      <c r="C232" s="6" t="s">
        <v>204</v>
      </c>
      <c r="D232" s="15" t="s">
        <v>204</v>
      </c>
      <c r="E232" s="8" t="s">
        <v>204</v>
      </c>
    </row>
    <row r="233" spans="1:5" x14ac:dyDescent="0.25">
      <c r="A233" s="25" t="s">
        <v>200</v>
      </c>
      <c r="B233" s="14" t="s">
        <v>204</v>
      </c>
      <c r="C233" s="6" t="s">
        <v>204</v>
      </c>
      <c r="D233" s="15" t="s">
        <v>204</v>
      </c>
      <c r="E233" s="8" t="s">
        <v>204</v>
      </c>
    </row>
    <row r="234" spans="1:5" x14ac:dyDescent="0.25">
      <c r="A234" s="25" t="s">
        <v>201</v>
      </c>
      <c r="B234" s="14" t="s">
        <v>204</v>
      </c>
      <c r="C234" s="6" t="s">
        <v>204</v>
      </c>
      <c r="D234" s="15" t="s">
        <v>204</v>
      </c>
      <c r="E234" s="8" t="s">
        <v>204</v>
      </c>
    </row>
    <row r="235" spans="1:5" x14ac:dyDescent="0.25">
      <c r="A235" s="22" t="s">
        <v>157</v>
      </c>
      <c r="B235" s="12">
        <f>SUM(B231:B234)</f>
        <v>0</v>
      </c>
      <c r="C235" s="5">
        <f>SUM(C231:C234)</f>
        <v>0</v>
      </c>
      <c r="D235" s="13">
        <f>SUM(D231:D234)</f>
        <v>0</v>
      </c>
      <c r="E235" s="7">
        <f>SUM(E231:E234)</f>
        <v>0</v>
      </c>
    </row>
    <row r="236" spans="1:5" x14ac:dyDescent="0.25">
      <c r="A236" s="24"/>
      <c r="B236" s="32"/>
      <c r="C236" s="33"/>
      <c r="D236" s="34"/>
      <c r="E236" s="35"/>
    </row>
    <row r="237" spans="1:5" x14ac:dyDescent="0.25">
      <c r="A237" s="22" t="s">
        <v>191</v>
      </c>
      <c r="B237" s="32"/>
      <c r="C237" s="33"/>
      <c r="D237" s="34"/>
      <c r="E237" s="35"/>
    </row>
    <row r="238" spans="1:5" x14ac:dyDescent="0.25">
      <c r="A238" s="25" t="s">
        <v>198</v>
      </c>
      <c r="B238" s="14">
        <v>5451588</v>
      </c>
      <c r="C238" s="6">
        <v>1738565</v>
      </c>
      <c r="D238" s="15">
        <v>3713023</v>
      </c>
      <c r="E238" s="8">
        <v>0</v>
      </c>
    </row>
    <row r="239" spans="1:5" x14ac:dyDescent="0.25">
      <c r="A239" s="25" t="s">
        <v>199</v>
      </c>
      <c r="B239" s="14" t="s">
        <v>204</v>
      </c>
      <c r="C239" s="6" t="s">
        <v>204</v>
      </c>
      <c r="D239" s="15" t="s">
        <v>204</v>
      </c>
      <c r="E239" s="8" t="s">
        <v>204</v>
      </c>
    </row>
    <row r="240" spans="1:5" x14ac:dyDescent="0.25">
      <c r="A240" s="25" t="s">
        <v>200</v>
      </c>
      <c r="B240" s="14" t="s">
        <v>204</v>
      </c>
      <c r="C240" s="6" t="s">
        <v>204</v>
      </c>
      <c r="D240" s="15" t="s">
        <v>204</v>
      </c>
      <c r="E240" s="8" t="s">
        <v>204</v>
      </c>
    </row>
    <row r="241" spans="1:5" x14ac:dyDescent="0.25">
      <c r="A241" s="25" t="s">
        <v>201</v>
      </c>
      <c r="B241" s="14" t="s">
        <v>204</v>
      </c>
      <c r="C241" s="6" t="s">
        <v>204</v>
      </c>
      <c r="D241" s="15" t="s">
        <v>204</v>
      </c>
      <c r="E241" s="8" t="s">
        <v>204</v>
      </c>
    </row>
    <row r="242" spans="1:5" x14ac:dyDescent="0.25">
      <c r="A242" s="22" t="s">
        <v>157</v>
      </c>
      <c r="B242" s="12">
        <f>SUM(B238:B241)</f>
        <v>5451588</v>
      </c>
      <c r="C242" s="5">
        <f>SUM(C238:C241)</f>
        <v>1738565</v>
      </c>
      <c r="D242" s="13">
        <f>SUM(D238:D241)</f>
        <v>3713023</v>
      </c>
      <c r="E242" s="7">
        <f>SUM(E238:E241)</f>
        <v>0</v>
      </c>
    </row>
    <row r="243" spans="1:5" x14ac:dyDescent="0.25">
      <c r="A243" s="24"/>
      <c r="B243" s="32"/>
      <c r="C243" s="33"/>
      <c r="D243" s="34"/>
      <c r="E243" s="35"/>
    </row>
    <row r="244" spans="1:5" x14ac:dyDescent="0.25">
      <c r="A244" s="22" t="s">
        <v>192</v>
      </c>
      <c r="B244" s="32"/>
      <c r="C244" s="33"/>
      <c r="D244" s="34"/>
      <c r="E244" s="35"/>
    </row>
    <row r="245" spans="1:5" x14ac:dyDescent="0.25">
      <c r="A245" s="25" t="s">
        <v>198</v>
      </c>
      <c r="B245" s="14">
        <v>0</v>
      </c>
      <c r="C245" s="6">
        <v>0</v>
      </c>
      <c r="D245" s="15">
        <v>0</v>
      </c>
      <c r="E245" s="8">
        <v>5999301</v>
      </c>
    </row>
    <row r="246" spans="1:5" x14ac:dyDescent="0.25">
      <c r="A246" s="25" t="s">
        <v>199</v>
      </c>
      <c r="B246" s="14" t="s">
        <v>204</v>
      </c>
      <c r="C246" s="6" t="s">
        <v>204</v>
      </c>
      <c r="D246" s="15" t="s">
        <v>204</v>
      </c>
      <c r="E246" s="8" t="s">
        <v>204</v>
      </c>
    </row>
    <row r="247" spans="1:5" x14ac:dyDescent="0.25">
      <c r="A247" s="25" t="s">
        <v>200</v>
      </c>
      <c r="B247" s="14" t="s">
        <v>204</v>
      </c>
      <c r="C247" s="6" t="s">
        <v>204</v>
      </c>
      <c r="D247" s="15" t="s">
        <v>204</v>
      </c>
      <c r="E247" s="8" t="s">
        <v>204</v>
      </c>
    </row>
    <row r="248" spans="1:5" x14ac:dyDescent="0.25">
      <c r="A248" s="25" t="s">
        <v>201</v>
      </c>
      <c r="B248" s="14" t="s">
        <v>204</v>
      </c>
      <c r="C248" s="6" t="s">
        <v>204</v>
      </c>
      <c r="D248" s="15" t="s">
        <v>204</v>
      </c>
      <c r="E248" s="8" t="s">
        <v>204</v>
      </c>
    </row>
    <row r="249" spans="1:5" x14ac:dyDescent="0.25">
      <c r="A249" s="22" t="s">
        <v>157</v>
      </c>
      <c r="B249" s="12">
        <f>SUM(B245:B248)</f>
        <v>0</v>
      </c>
      <c r="C249" s="5">
        <f>SUM(C245:C248)</f>
        <v>0</v>
      </c>
      <c r="D249" s="13">
        <f>SUM(D245:D248)</f>
        <v>0</v>
      </c>
      <c r="E249" s="7">
        <f>SUM(E245:E248)</f>
        <v>5999301</v>
      </c>
    </row>
    <row r="250" spans="1:5" x14ac:dyDescent="0.25">
      <c r="A250" s="24"/>
      <c r="B250" s="32"/>
      <c r="C250" s="33"/>
      <c r="D250" s="34"/>
      <c r="E250" s="35"/>
    </row>
    <row r="251" spans="1:5" x14ac:dyDescent="0.25">
      <c r="A251" s="22" t="s">
        <v>193</v>
      </c>
      <c r="B251" s="32"/>
      <c r="C251" s="33"/>
      <c r="D251" s="34"/>
      <c r="E251" s="35"/>
    </row>
    <row r="252" spans="1:5" x14ac:dyDescent="0.25">
      <c r="A252" s="25" t="s">
        <v>198</v>
      </c>
      <c r="B252" s="14">
        <v>45299180</v>
      </c>
      <c r="C252" s="6">
        <v>0</v>
      </c>
      <c r="D252" s="15">
        <v>45299180</v>
      </c>
      <c r="E252" s="8">
        <v>0</v>
      </c>
    </row>
    <row r="253" spans="1:5" x14ac:dyDescent="0.25">
      <c r="A253" s="25" t="s">
        <v>199</v>
      </c>
      <c r="B253" s="14" t="s">
        <v>204</v>
      </c>
      <c r="C253" s="6" t="s">
        <v>204</v>
      </c>
      <c r="D253" s="15" t="s">
        <v>204</v>
      </c>
      <c r="E253" s="8" t="s">
        <v>204</v>
      </c>
    </row>
    <row r="254" spans="1:5" x14ac:dyDescent="0.25">
      <c r="A254" s="25" t="s">
        <v>200</v>
      </c>
      <c r="B254" s="14" t="s">
        <v>204</v>
      </c>
      <c r="C254" s="6" t="s">
        <v>204</v>
      </c>
      <c r="D254" s="15" t="s">
        <v>204</v>
      </c>
      <c r="E254" s="8" t="s">
        <v>204</v>
      </c>
    </row>
    <row r="255" spans="1:5" x14ac:dyDescent="0.25">
      <c r="A255" s="25" t="s">
        <v>201</v>
      </c>
      <c r="B255" s="14" t="s">
        <v>204</v>
      </c>
      <c r="C255" s="6" t="s">
        <v>204</v>
      </c>
      <c r="D255" s="15" t="s">
        <v>204</v>
      </c>
      <c r="E255" s="8" t="s">
        <v>204</v>
      </c>
    </row>
    <row r="256" spans="1:5" x14ac:dyDescent="0.25">
      <c r="A256" s="22" t="s">
        <v>157</v>
      </c>
      <c r="B256" s="12">
        <f>SUM(B252:B255)</f>
        <v>45299180</v>
      </c>
      <c r="C256" s="5">
        <f>SUM(C252:C255)</f>
        <v>0</v>
      </c>
      <c r="D256" s="13">
        <f>SUM(D252:D255)</f>
        <v>45299180</v>
      </c>
      <c r="E256" s="7">
        <f>SUM(E252:E255)</f>
        <v>0</v>
      </c>
    </row>
    <row r="257" spans="1:5" x14ac:dyDescent="0.25">
      <c r="A257" s="24"/>
      <c r="B257" s="32"/>
      <c r="C257" s="33"/>
      <c r="D257" s="34"/>
      <c r="E257" s="35"/>
    </row>
    <row r="258" spans="1:5" x14ac:dyDescent="0.25">
      <c r="A258" s="22" t="s">
        <v>194</v>
      </c>
      <c r="B258" s="32"/>
      <c r="C258" s="33"/>
      <c r="D258" s="34"/>
      <c r="E258" s="35"/>
    </row>
    <row r="259" spans="1:5" x14ac:dyDescent="0.25">
      <c r="A259" s="25" t="s">
        <v>198</v>
      </c>
      <c r="B259" s="14">
        <v>5907784</v>
      </c>
      <c r="C259" s="6">
        <v>528464</v>
      </c>
      <c r="D259" s="15">
        <v>5379320</v>
      </c>
      <c r="E259" s="8">
        <v>0</v>
      </c>
    </row>
    <row r="260" spans="1:5" x14ac:dyDescent="0.25">
      <c r="A260" s="25" t="s">
        <v>199</v>
      </c>
      <c r="B260" s="14" t="s">
        <v>204</v>
      </c>
      <c r="C260" s="6" t="s">
        <v>204</v>
      </c>
      <c r="D260" s="15" t="s">
        <v>204</v>
      </c>
      <c r="E260" s="8" t="s">
        <v>204</v>
      </c>
    </row>
    <row r="261" spans="1:5" x14ac:dyDescent="0.25">
      <c r="A261" s="25" t="s">
        <v>200</v>
      </c>
      <c r="B261" s="14" t="s">
        <v>204</v>
      </c>
      <c r="C261" s="6" t="s">
        <v>204</v>
      </c>
      <c r="D261" s="15" t="s">
        <v>204</v>
      </c>
      <c r="E261" s="8" t="s">
        <v>204</v>
      </c>
    </row>
    <row r="262" spans="1:5" x14ac:dyDescent="0.25">
      <c r="A262" s="25" t="s">
        <v>201</v>
      </c>
      <c r="B262" s="14" t="s">
        <v>204</v>
      </c>
      <c r="C262" s="6" t="s">
        <v>204</v>
      </c>
      <c r="D262" s="15" t="s">
        <v>204</v>
      </c>
      <c r="E262" s="8" t="s">
        <v>204</v>
      </c>
    </row>
    <row r="263" spans="1:5" x14ac:dyDescent="0.25">
      <c r="A263" s="22" t="s">
        <v>157</v>
      </c>
      <c r="B263" s="12">
        <f>SUM(B259:B262)</f>
        <v>5907784</v>
      </c>
      <c r="C263" s="5">
        <f>SUM(C259:C262)</f>
        <v>528464</v>
      </c>
      <c r="D263" s="13">
        <f>SUM(D259:D262)</f>
        <v>5379320</v>
      </c>
      <c r="E263" s="7">
        <f>SUM(E259:E262)</f>
        <v>0</v>
      </c>
    </row>
    <row r="264" spans="1:5" x14ac:dyDescent="0.25">
      <c r="A264" s="24"/>
      <c r="B264" s="32"/>
      <c r="C264" s="33"/>
      <c r="D264" s="34"/>
      <c r="E264" s="35"/>
    </row>
    <row r="265" spans="1:5" x14ac:dyDescent="0.25">
      <c r="A265" s="22" t="s">
        <v>195</v>
      </c>
      <c r="B265" s="32"/>
      <c r="C265" s="33"/>
      <c r="D265" s="34"/>
      <c r="E265" s="35"/>
    </row>
    <row r="266" spans="1:5" x14ac:dyDescent="0.25">
      <c r="A266" s="25" t="s">
        <v>198</v>
      </c>
      <c r="B266" s="14">
        <v>0</v>
      </c>
      <c r="C266" s="6">
        <v>0</v>
      </c>
      <c r="D266" s="15">
        <v>0</v>
      </c>
      <c r="E266" s="8">
        <v>35471</v>
      </c>
    </row>
    <row r="267" spans="1:5" x14ac:dyDescent="0.25">
      <c r="A267" s="25" t="s">
        <v>199</v>
      </c>
      <c r="B267" s="14" t="s">
        <v>204</v>
      </c>
      <c r="C267" s="6" t="s">
        <v>204</v>
      </c>
      <c r="D267" s="15" t="s">
        <v>204</v>
      </c>
      <c r="E267" s="8" t="s">
        <v>204</v>
      </c>
    </row>
    <row r="268" spans="1:5" x14ac:dyDescent="0.25">
      <c r="A268" s="25" t="s">
        <v>200</v>
      </c>
      <c r="B268" s="14" t="s">
        <v>204</v>
      </c>
      <c r="C268" s="6" t="s">
        <v>204</v>
      </c>
      <c r="D268" s="15" t="s">
        <v>204</v>
      </c>
      <c r="E268" s="8" t="s">
        <v>204</v>
      </c>
    </row>
    <row r="269" spans="1:5" x14ac:dyDescent="0.25">
      <c r="A269" s="25" t="s">
        <v>201</v>
      </c>
      <c r="B269" s="14" t="s">
        <v>204</v>
      </c>
      <c r="C269" s="6" t="s">
        <v>204</v>
      </c>
      <c r="D269" s="15" t="s">
        <v>204</v>
      </c>
      <c r="E269" s="8" t="s">
        <v>204</v>
      </c>
    </row>
    <row r="270" spans="1:5" x14ac:dyDescent="0.25">
      <c r="A270" s="22" t="s">
        <v>157</v>
      </c>
      <c r="B270" s="12">
        <f>SUM(B266:B269)</f>
        <v>0</v>
      </c>
      <c r="C270" s="5">
        <f>SUM(C266:C269)</f>
        <v>0</v>
      </c>
      <c r="D270" s="13">
        <f>SUM(D266:D269)</f>
        <v>0</v>
      </c>
      <c r="E270" s="7">
        <f>SUM(E266:E269)</f>
        <v>35471</v>
      </c>
    </row>
    <row r="271" spans="1:5" x14ac:dyDescent="0.25">
      <c r="A271" s="24"/>
      <c r="B271" s="32"/>
      <c r="C271" s="33"/>
      <c r="D271" s="34"/>
      <c r="E271" s="35"/>
    </row>
    <row r="272" spans="1:5" x14ac:dyDescent="0.25">
      <c r="A272" s="22" t="s">
        <v>196</v>
      </c>
      <c r="B272" s="32"/>
      <c r="C272" s="33"/>
      <c r="D272" s="34"/>
      <c r="E272" s="35"/>
    </row>
    <row r="273" spans="1:5" x14ac:dyDescent="0.25">
      <c r="A273" s="25" t="s">
        <v>198</v>
      </c>
      <c r="B273" s="14">
        <v>0</v>
      </c>
      <c r="C273" s="6">
        <v>0</v>
      </c>
      <c r="D273" s="15">
        <v>0</v>
      </c>
      <c r="E273" s="8">
        <v>0</v>
      </c>
    </row>
    <row r="274" spans="1:5" x14ac:dyDescent="0.25">
      <c r="A274" s="25" t="s">
        <v>199</v>
      </c>
      <c r="B274" s="14" t="s">
        <v>204</v>
      </c>
      <c r="C274" s="6" t="s">
        <v>204</v>
      </c>
      <c r="D274" s="15" t="s">
        <v>204</v>
      </c>
      <c r="E274" s="8" t="s">
        <v>204</v>
      </c>
    </row>
    <row r="275" spans="1:5" x14ac:dyDescent="0.25">
      <c r="A275" s="25" t="s">
        <v>200</v>
      </c>
      <c r="B275" s="14" t="s">
        <v>204</v>
      </c>
      <c r="C275" s="6" t="s">
        <v>204</v>
      </c>
      <c r="D275" s="15" t="s">
        <v>204</v>
      </c>
      <c r="E275" s="8" t="s">
        <v>204</v>
      </c>
    </row>
    <row r="276" spans="1:5" x14ac:dyDescent="0.25">
      <c r="A276" s="25" t="s">
        <v>201</v>
      </c>
      <c r="B276" s="14" t="s">
        <v>204</v>
      </c>
      <c r="C276" s="6" t="s">
        <v>204</v>
      </c>
      <c r="D276" s="15" t="s">
        <v>204</v>
      </c>
      <c r="E276" s="8" t="s">
        <v>204</v>
      </c>
    </row>
    <row r="277" spans="1:5" ht="15.75" thickBot="1" x14ac:dyDescent="0.3">
      <c r="A277" s="26" t="s">
        <v>157</v>
      </c>
      <c r="B277" s="16">
        <f>SUM(B273:B276)</f>
        <v>0</v>
      </c>
      <c r="C277" s="21">
        <f>SUM(C273:C276)</f>
        <v>0</v>
      </c>
      <c r="D277" s="17">
        <f>SUM(D273:D276)</f>
        <v>0</v>
      </c>
      <c r="E277" s="9">
        <f>SUM(E273:E276)</f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D13"/>
    <mergeCell ref="A13:A14"/>
    <mergeCell ref="E13:E14"/>
  </mergeCells>
  <phoneticPr fontId="16" type="noConversion"/>
  <conditionalFormatting sqref="B1:E1048576">
    <cfRule type="cellIs" dxfId="3" priority="1" operator="equal">
      <formula>"Delinquent"</formula>
    </cfRule>
    <cfRule type="cellIs" dxfId="2" priority="2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M277"/>
  <sheetViews>
    <sheetView showGridLines="0" workbookViewId="0"/>
  </sheetViews>
  <sheetFormatPr defaultRowHeight="15" x14ac:dyDescent="0.25"/>
  <cols>
    <col min="1" max="1" width="40.5703125" style="1" bestFit="1" customWidth="1"/>
    <col min="2" max="4" width="19.140625" style="44" customWidth="1"/>
    <col min="5" max="5" width="19.85546875" style="44" bestFit="1" customWidth="1"/>
    <col min="6" max="6" width="19.140625" style="44" customWidth="1"/>
    <col min="7" max="8" width="19.85546875" style="44" bestFit="1" customWidth="1"/>
    <col min="9" max="9" width="19.140625" style="44" customWidth="1"/>
    <col min="10" max="10" width="19.85546875" style="44" bestFit="1" customWidth="1"/>
    <col min="11" max="11" width="19.140625" style="44" customWidth="1"/>
    <col min="12" max="13" width="20.28515625" style="44" bestFit="1" customWidth="1"/>
    <col min="14" max="16384" width="9.140625" style="1"/>
  </cols>
  <sheetData>
    <row r="6" spans="1:13" ht="18" x14ac:dyDescent="0.25">
      <c r="A6" s="2" t="str">
        <f>Contents!A7</f>
        <v>Nevada Healthcare Quarterly Reports</v>
      </c>
    </row>
    <row r="7" spans="1:13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</row>
    <row r="8" spans="1:13" ht="18.75" x14ac:dyDescent="0.3">
      <c r="A8" s="42" t="s">
        <v>133</v>
      </c>
      <c r="B8" s="47"/>
      <c r="C8" s="45"/>
      <c r="D8" s="45"/>
      <c r="E8" s="45"/>
      <c r="F8" s="45"/>
      <c r="G8" s="45"/>
    </row>
    <row r="9" spans="1:13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</row>
    <row r="10" spans="1:13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</row>
    <row r="11" spans="1:13" x14ac:dyDescent="0.25">
      <c r="A11" s="3"/>
      <c r="B11" s="45"/>
      <c r="C11" s="45"/>
      <c r="D11" s="45"/>
      <c r="E11" s="45"/>
      <c r="F11" s="45"/>
      <c r="G11" s="45"/>
    </row>
    <row r="12" spans="1:13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</row>
    <row r="13" spans="1:13" s="48" customFormat="1" x14ac:dyDescent="0.25">
      <c r="A13" s="55" t="s">
        <v>19</v>
      </c>
      <c r="B13" s="52" t="s">
        <v>92</v>
      </c>
      <c r="C13" s="53"/>
      <c r="D13" s="53"/>
      <c r="E13" s="53"/>
      <c r="F13" s="61"/>
      <c r="G13" s="62"/>
      <c r="H13" s="63" t="s">
        <v>134</v>
      </c>
      <c r="I13" s="64"/>
      <c r="J13" s="57"/>
      <c r="K13" s="63" t="s">
        <v>135</v>
      </c>
      <c r="L13" s="64"/>
      <c r="M13" s="57"/>
    </row>
    <row r="14" spans="1:13" s="48" customFormat="1" ht="63.75" customHeight="1" thickBot="1" x14ac:dyDescent="0.3">
      <c r="A14" s="65"/>
      <c r="B14" s="30" t="s">
        <v>136</v>
      </c>
      <c r="C14" s="29" t="s">
        <v>137</v>
      </c>
      <c r="D14" s="29" t="s">
        <v>138</v>
      </c>
      <c r="E14" s="29" t="s">
        <v>139</v>
      </c>
      <c r="F14" s="29" t="s">
        <v>140</v>
      </c>
      <c r="G14" s="31" t="s">
        <v>141</v>
      </c>
      <c r="H14" s="30" t="s">
        <v>142</v>
      </c>
      <c r="I14" s="29" t="s">
        <v>143</v>
      </c>
      <c r="J14" s="31" t="s">
        <v>144</v>
      </c>
      <c r="K14" s="30" t="s">
        <v>94</v>
      </c>
      <c r="L14" s="29" t="s">
        <v>95</v>
      </c>
      <c r="M14" s="31" t="s">
        <v>145</v>
      </c>
    </row>
    <row r="15" spans="1:13" x14ac:dyDescent="0.25">
      <c r="A15" s="22" t="s">
        <v>158</v>
      </c>
      <c r="B15" s="12">
        <f>SUM(B16:B18)</f>
        <v>300705790.90000004</v>
      </c>
      <c r="C15" s="5">
        <f t="shared" ref="C15:M15" si="0">SUM(C16:C18)</f>
        <v>360745656.42000002</v>
      </c>
      <c r="D15" s="5">
        <f t="shared" si="0"/>
        <v>51315093.390000001</v>
      </c>
      <c r="E15" s="5">
        <f t="shared" si="0"/>
        <v>-1953157686.8000002</v>
      </c>
      <c r="F15" s="5">
        <f t="shared" si="0"/>
        <v>11035712.099999998</v>
      </c>
      <c r="G15" s="13">
        <f t="shared" si="0"/>
        <v>-1229355434.29</v>
      </c>
      <c r="H15" s="12">
        <f t="shared" si="0"/>
        <v>1234563732.8599999</v>
      </c>
      <c r="I15" s="5">
        <f t="shared" si="0"/>
        <v>997814981.49000001</v>
      </c>
      <c r="J15" s="13">
        <f t="shared" si="0"/>
        <v>2214607842.0600004</v>
      </c>
      <c r="K15" s="12">
        <f t="shared" si="0"/>
        <v>1002143491.6899998</v>
      </c>
      <c r="L15" s="5">
        <f t="shared" si="0"/>
        <v>6124874691.2700005</v>
      </c>
      <c r="M15" s="13">
        <f t="shared" si="0"/>
        <v>7125330731.8500004</v>
      </c>
    </row>
    <row r="16" spans="1:13" x14ac:dyDescent="0.25">
      <c r="A16" s="23" t="s">
        <v>146</v>
      </c>
      <c r="B16" s="12">
        <f>B25+B32+B39+B46+B53+B60+B67+B74+B81+B88+B95+B102+B109+B116+B123+B130+B137</f>
        <v>224545895.64000002</v>
      </c>
      <c r="C16" s="5">
        <f t="shared" ref="C16:M16" si="1">C25+C32+C39+C46+C53+C60+C67+C74+C81+C88+C95+C102+C109+C116+C123+C130+C137</f>
        <v>272569501.50999999</v>
      </c>
      <c r="D16" s="5">
        <f t="shared" si="1"/>
        <v>17840140.390000001</v>
      </c>
      <c r="E16" s="5">
        <f t="shared" si="1"/>
        <v>-2201406140.6400003</v>
      </c>
      <c r="F16" s="5">
        <f t="shared" si="1"/>
        <v>-58327466.590000004</v>
      </c>
      <c r="G16" s="13">
        <f t="shared" si="1"/>
        <v>-1744778069.97</v>
      </c>
      <c r="H16" s="12">
        <f t="shared" si="1"/>
        <v>657614726.29999995</v>
      </c>
      <c r="I16" s="5">
        <f t="shared" si="1"/>
        <v>896704041</v>
      </c>
      <c r="J16" s="13">
        <f t="shared" si="1"/>
        <v>1536547895</v>
      </c>
      <c r="K16" s="12">
        <f t="shared" si="1"/>
        <v>-190459302.67000002</v>
      </c>
      <c r="L16" s="5">
        <f t="shared" si="1"/>
        <v>4516834562.2000008</v>
      </c>
      <c r="M16" s="13">
        <f t="shared" si="1"/>
        <v>4326375260.1000004</v>
      </c>
    </row>
    <row r="17" spans="1:13" x14ac:dyDescent="0.25">
      <c r="A17" s="23" t="s">
        <v>147</v>
      </c>
      <c r="B17" s="12">
        <f>B144+B151+B158+B165+B172+B179</f>
        <v>54256646.829999998</v>
      </c>
      <c r="C17" s="5">
        <f t="shared" ref="C17:M17" si="2">C144+C151+C158+C165+C172+C179</f>
        <v>67345506.620000005</v>
      </c>
      <c r="D17" s="5">
        <f t="shared" si="2"/>
        <v>30370430</v>
      </c>
      <c r="E17" s="5">
        <f t="shared" si="2"/>
        <v>222788190.70000005</v>
      </c>
      <c r="F17" s="5">
        <f t="shared" si="2"/>
        <v>45536073.170000002</v>
      </c>
      <c r="G17" s="13">
        <f t="shared" si="2"/>
        <v>420296847.30000001</v>
      </c>
      <c r="H17" s="12">
        <f t="shared" si="2"/>
        <v>948658543.29999995</v>
      </c>
      <c r="I17" s="5">
        <f t="shared" si="2"/>
        <v>50516010.490000002</v>
      </c>
      <c r="J17" s="13">
        <f t="shared" si="2"/>
        <v>999174553.79999995</v>
      </c>
      <c r="K17" s="12">
        <f t="shared" si="2"/>
        <v>1419471401.0999999</v>
      </c>
      <c r="L17" s="5">
        <f t="shared" si="2"/>
        <v>601706912.70000005</v>
      </c>
      <c r="M17" s="13">
        <f t="shared" si="2"/>
        <v>2021178313.79</v>
      </c>
    </row>
    <row r="18" spans="1:13" x14ac:dyDescent="0.25">
      <c r="A18" s="23" t="s">
        <v>148</v>
      </c>
      <c r="B18" s="12">
        <f>B186+B193+B200+B207+B214+B221+B228+B235+B242+B249+B256+B263+B270+B277</f>
        <v>21903248.43</v>
      </c>
      <c r="C18" s="5">
        <f t="shared" ref="C18:M18" si="3">C186+C193+C200+C207+C214+C221+C228+C235+C242+C249+C256+C263+C270+C277</f>
        <v>20830648.289999999</v>
      </c>
      <c r="D18" s="5">
        <f t="shared" si="3"/>
        <v>3104523</v>
      </c>
      <c r="E18" s="5">
        <f t="shared" si="3"/>
        <v>25460263.140000001</v>
      </c>
      <c r="F18" s="5">
        <f t="shared" si="3"/>
        <v>23827105.52</v>
      </c>
      <c r="G18" s="13">
        <f t="shared" si="3"/>
        <v>95125788.379999995</v>
      </c>
      <c r="H18" s="12">
        <f t="shared" si="3"/>
        <v>-371709536.74000001</v>
      </c>
      <c r="I18" s="5">
        <f t="shared" si="3"/>
        <v>50594930</v>
      </c>
      <c r="J18" s="13">
        <f t="shared" si="3"/>
        <v>-321114606.74000001</v>
      </c>
      <c r="K18" s="12">
        <f t="shared" si="3"/>
        <v>-226868606.73999998</v>
      </c>
      <c r="L18" s="5">
        <f t="shared" si="3"/>
        <v>1006333216.37</v>
      </c>
      <c r="M18" s="13">
        <f t="shared" si="3"/>
        <v>777777157.96000004</v>
      </c>
    </row>
    <row r="19" spans="1:13" x14ac:dyDescent="0.25">
      <c r="A19" s="24"/>
      <c r="B19" s="32"/>
      <c r="C19" s="33"/>
      <c r="D19" s="33"/>
      <c r="E19" s="33"/>
      <c r="F19" s="33"/>
      <c r="G19" s="34"/>
      <c r="H19" s="32"/>
      <c r="I19" s="33"/>
      <c r="J19" s="34"/>
      <c r="K19" s="32"/>
      <c r="L19" s="33"/>
      <c r="M19" s="34"/>
    </row>
    <row r="20" spans="1:13" x14ac:dyDescent="0.25">
      <c r="A20" s="22" t="s">
        <v>160</v>
      </c>
      <c r="B20" s="32"/>
      <c r="C20" s="33"/>
      <c r="D20" s="33"/>
      <c r="E20" s="33"/>
      <c r="F20" s="33"/>
      <c r="G20" s="34"/>
      <c r="H20" s="32"/>
      <c r="I20" s="33"/>
      <c r="J20" s="34"/>
      <c r="K20" s="32"/>
      <c r="L20" s="33"/>
      <c r="M20" s="34"/>
    </row>
    <row r="21" spans="1:13" x14ac:dyDescent="0.25">
      <c r="A21" s="25" t="s">
        <v>198</v>
      </c>
      <c r="B21" s="14">
        <v>13111544.279999999</v>
      </c>
      <c r="C21" s="6">
        <v>10085565.27</v>
      </c>
      <c r="D21" s="6">
        <v>0</v>
      </c>
      <c r="E21" s="6">
        <v>-219043818.90000001</v>
      </c>
      <c r="F21" s="6">
        <v>0</v>
      </c>
      <c r="G21" s="15">
        <v>-195846709.40000001</v>
      </c>
      <c r="H21" s="14">
        <v>0</v>
      </c>
      <c r="I21" s="6">
        <v>0</v>
      </c>
      <c r="J21" s="15">
        <v>0</v>
      </c>
      <c r="K21" s="14">
        <v>-195846709.40000001</v>
      </c>
      <c r="L21" s="6">
        <v>444753968.60000002</v>
      </c>
      <c r="M21" s="15">
        <v>248907259.19999999</v>
      </c>
    </row>
    <row r="22" spans="1:13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15" t="s">
        <v>204</v>
      </c>
      <c r="H22" s="14" t="s">
        <v>204</v>
      </c>
      <c r="I22" s="6" t="s">
        <v>204</v>
      </c>
      <c r="J22" s="15" t="s">
        <v>204</v>
      </c>
      <c r="K22" s="14" t="s">
        <v>204</v>
      </c>
      <c r="L22" s="6" t="s">
        <v>204</v>
      </c>
      <c r="M22" s="15" t="s">
        <v>204</v>
      </c>
    </row>
    <row r="23" spans="1:13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15" t="s">
        <v>204</v>
      </c>
      <c r="H23" s="14" t="s">
        <v>204</v>
      </c>
      <c r="I23" s="6" t="s">
        <v>204</v>
      </c>
      <c r="J23" s="15" t="s">
        <v>204</v>
      </c>
      <c r="K23" s="14" t="s">
        <v>204</v>
      </c>
      <c r="L23" s="6" t="s">
        <v>204</v>
      </c>
      <c r="M23" s="15" t="s">
        <v>204</v>
      </c>
    </row>
    <row r="24" spans="1:13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15" t="s">
        <v>204</v>
      </c>
      <c r="H24" s="14" t="s">
        <v>204</v>
      </c>
      <c r="I24" s="6" t="s">
        <v>204</v>
      </c>
      <c r="J24" s="15" t="s">
        <v>204</v>
      </c>
      <c r="K24" s="14" t="s">
        <v>204</v>
      </c>
      <c r="L24" s="6" t="s">
        <v>204</v>
      </c>
      <c r="M24" s="15" t="s">
        <v>204</v>
      </c>
    </row>
    <row r="25" spans="1:13" x14ac:dyDescent="0.25">
      <c r="A25" s="22" t="s">
        <v>157</v>
      </c>
      <c r="B25" s="12">
        <f t="shared" ref="B25:G25" si="4">SUM(B21:B24)</f>
        <v>13111544.279999999</v>
      </c>
      <c r="C25" s="5">
        <f t="shared" si="4"/>
        <v>10085565.27</v>
      </c>
      <c r="D25" s="5">
        <f t="shared" si="4"/>
        <v>0</v>
      </c>
      <c r="E25" s="5">
        <f t="shared" si="4"/>
        <v>-219043818.90000001</v>
      </c>
      <c r="F25" s="5">
        <f t="shared" si="4"/>
        <v>0</v>
      </c>
      <c r="G25" s="13">
        <f t="shared" si="4"/>
        <v>-195846709.40000001</v>
      </c>
      <c r="H25" s="12">
        <f t="shared" ref="H25:M25" si="5">SUM(H21:H24)</f>
        <v>0</v>
      </c>
      <c r="I25" s="5">
        <f t="shared" si="5"/>
        <v>0</v>
      </c>
      <c r="J25" s="13">
        <f t="shared" si="5"/>
        <v>0</v>
      </c>
      <c r="K25" s="12">
        <f t="shared" si="5"/>
        <v>-195846709.40000001</v>
      </c>
      <c r="L25" s="5">
        <f t="shared" si="5"/>
        <v>444753968.60000002</v>
      </c>
      <c r="M25" s="13">
        <f t="shared" si="5"/>
        <v>248907259.19999999</v>
      </c>
    </row>
    <row r="26" spans="1:13" x14ac:dyDescent="0.25">
      <c r="A26" s="24"/>
      <c r="B26" s="32"/>
      <c r="C26" s="33"/>
      <c r="D26" s="33"/>
      <c r="E26" s="33"/>
      <c r="F26" s="33"/>
      <c r="G26" s="34"/>
      <c r="H26" s="32"/>
      <c r="I26" s="33"/>
      <c r="J26" s="34"/>
      <c r="K26" s="32"/>
      <c r="L26" s="33"/>
      <c r="M26" s="34"/>
    </row>
    <row r="27" spans="1:13" x14ac:dyDescent="0.25">
      <c r="A27" s="22" t="s">
        <v>161</v>
      </c>
      <c r="B27" s="32"/>
      <c r="C27" s="33"/>
      <c r="D27" s="33"/>
      <c r="E27" s="33"/>
      <c r="F27" s="33"/>
      <c r="G27" s="34"/>
      <c r="H27" s="32"/>
      <c r="I27" s="33"/>
      <c r="J27" s="34"/>
      <c r="K27" s="32"/>
      <c r="L27" s="33"/>
      <c r="M27" s="34"/>
    </row>
    <row r="28" spans="1:13" x14ac:dyDescent="0.25">
      <c r="A28" s="25" t="s">
        <v>198</v>
      </c>
      <c r="B28" s="14">
        <v>4991</v>
      </c>
      <c r="C28" s="6">
        <v>692351</v>
      </c>
      <c r="D28" s="6">
        <v>0</v>
      </c>
      <c r="E28" s="6">
        <v>0</v>
      </c>
      <c r="F28" s="6">
        <v>1226308</v>
      </c>
      <c r="G28" s="15">
        <v>1923650</v>
      </c>
      <c r="H28" s="14">
        <v>0</v>
      </c>
      <c r="I28" s="6">
        <v>8506392</v>
      </c>
      <c r="J28" s="15">
        <v>8506392</v>
      </c>
      <c r="K28" s="14">
        <v>10430042</v>
      </c>
      <c r="L28" s="6">
        <v>36084457</v>
      </c>
      <c r="M28" s="15">
        <v>46514499</v>
      </c>
    </row>
    <row r="29" spans="1:13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15" t="s">
        <v>204</v>
      </c>
      <c r="H29" s="14" t="s">
        <v>204</v>
      </c>
      <c r="I29" s="6" t="s">
        <v>204</v>
      </c>
      <c r="J29" s="15" t="s">
        <v>204</v>
      </c>
      <c r="K29" s="14" t="s">
        <v>204</v>
      </c>
      <c r="L29" s="6" t="s">
        <v>204</v>
      </c>
      <c r="M29" s="15" t="s">
        <v>204</v>
      </c>
    </row>
    <row r="30" spans="1:13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15" t="s">
        <v>204</v>
      </c>
      <c r="H30" s="14" t="s">
        <v>204</v>
      </c>
      <c r="I30" s="6" t="s">
        <v>204</v>
      </c>
      <c r="J30" s="15" t="s">
        <v>204</v>
      </c>
      <c r="K30" s="14" t="s">
        <v>204</v>
      </c>
      <c r="L30" s="6" t="s">
        <v>204</v>
      </c>
      <c r="M30" s="15" t="s">
        <v>204</v>
      </c>
    </row>
    <row r="31" spans="1:13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15" t="s">
        <v>204</v>
      </c>
      <c r="H31" s="14" t="s">
        <v>204</v>
      </c>
      <c r="I31" s="6" t="s">
        <v>204</v>
      </c>
      <c r="J31" s="15" t="s">
        <v>204</v>
      </c>
      <c r="K31" s="14" t="s">
        <v>204</v>
      </c>
      <c r="L31" s="6" t="s">
        <v>204</v>
      </c>
      <c r="M31" s="15" t="s">
        <v>204</v>
      </c>
    </row>
    <row r="32" spans="1:13" x14ac:dyDescent="0.25">
      <c r="A32" s="22" t="s">
        <v>157</v>
      </c>
      <c r="B32" s="12">
        <f t="shared" ref="B32:G32" si="6">SUM(B28:B31)</f>
        <v>4991</v>
      </c>
      <c r="C32" s="5">
        <f t="shared" si="6"/>
        <v>692351</v>
      </c>
      <c r="D32" s="5">
        <f t="shared" si="6"/>
        <v>0</v>
      </c>
      <c r="E32" s="5">
        <f t="shared" si="6"/>
        <v>0</v>
      </c>
      <c r="F32" s="5">
        <f t="shared" si="6"/>
        <v>1226308</v>
      </c>
      <c r="G32" s="13">
        <f t="shared" si="6"/>
        <v>1923650</v>
      </c>
      <c r="H32" s="12">
        <f t="shared" ref="H32:M32" si="7">SUM(H28:H31)</f>
        <v>0</v>
      </c>
      <c r="I32" s="5">
        <f t="shared" si="7"/>
        <v>8506392</v>
      </c>
      <c r="J32" s="13">
        <f t="shared" si="7"/>
        <v>8506392</v>
      </c>
      <c r="K32" s="12">
        <f t="shared" si="7"/>
        <v>10430042</v>
      </c>
      <c r="L32" s="5">
        <f t="shared" si="7"/>
        <v>36084457</v>
      </c>
      <c r="M32" s="13">
        <f t="shared" si="7"/>
        <v>46514499</v>
      </c>
    </row>
    <row r="33" spans="1:13" x14ac:dyDescent="0.25">
      <c r="A33" s="24"/>
      <c r="B33" s="32"/>
      <c r="C33" s="33"/>
      <c r="D33" s="33"/>
      <c r="E33" s="33"/>
      <c r="F33" s="33"/>
      <c r="G33" s="34"/>
      <c r="H33" s="32"/>
      <c r="I33" s="33"/>
      <c r="J33" s="34"/>
      <c r="K33" s="32"/>
      <c r="L33" s="33"/>
      <c r="M33" s="34"/>
    </row>
    <row r="34" spans="1:13" x14ac:dyDescent="0.25">
      <c r="A34" s="22" t="s">
        <v>162</v>
      </c>
      <c r="B34" s="32"/>
      <c r="C34" s="33"/>
      <c r="D34" s="33"/>
      <c r="E34" s="33"/>
      <c r="F34" s="33"/>
      <c r="G34" s="34"/>
      <c r="H34" s="32"/>
      <c r="I34" s="33"/>
      <c r="J34" s="34"/>
      <c r="K34" s="32"/>
      <c r="L34" s="33"/>
      <c r="M34" s="34"/>
    </row>
    <row r="35" spans="1:13" x14ac:dyDescent="0.25">
      <c r="A35" s="25" t="s">
        <v>198</v>
      </c>
      <c r="B35" s="14">
        <v>7373</v>
      </c>
      <c r="C35" s="6">
        <v>804582</v>
      </c>
      <c r="D35" s="6">
        <v>0</v>
      </c>
      <c r="E35" s="6">
        <v>0</v>
      </c>
      <c r="F35" s="6">
        <v>1673427</v>
      </c>
      <c r="G35" s="15">
        <v>2485382</v>
      </c>
      <c r="H35" s="14">
        <v>0</v>
      </c>
      <c r="I35" s="6">
        <v>11205319</v>
      </c>
      <c r="J35" s="15">
        <v>11205319</v>
      </c>
      <c r="K35" s="14">
        <v>13690701</v>
      </c>
      <c r="L35" s="6">
        <v>54743606</v>
      </c>
      <c r="M35" s="15">
        <v>68434307</v>
      </c>
    </row>
    <row r="36" spans="1:13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15" t="s">
        <v>204</v>
      </c>
      <c r="H36" s="14" t="s">
        <v>204</v>
      </c>
      <c r="I36" s="6" t="s">
        <v>204</v>
      </c>
      <c r="J36" s="15" t="s">
        <v>204</v>
      </c>
      <c r="K36" s="14" t="s">
        <v>204</v>
      </c>
      <c r="L36" s="6" t="s">
        <v>204</v>
      </c>
      <c r="M36" s="15" t="s">
        <v>204</v>
      </c>
    </row>
    <row r="37" spans="1:13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15" t="s">
        <v>204</v>
      </c>
      <c r="H37" s="14" t="s">
        <v>204</v>
      </c>
      <c r="I37" s="6" t="s">
        <v>204</v>
      </c>
      <c r="J37" s="15" t="s">
        <v>204</v>
      </c>
      <c r="K37" s="14" t="s">
        <v>204</v>
      </c>
      <c r="L37" s="6" t="s">
        <v>204</v>
      </c>
      <c r="M37" s="15" t="s">
        <v>204</v>
      </c>
    </row>
    <row r="38" spans="1:13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15" t="s">
        <v>204</v>
      </c>
      <c r="H38" s="14" t="s">
        <v>204</v>
      </c>
      <c r="I38" s="6" t="s">
        <v>204</v>
      </c>
      <c r="J38" s="15" t="s">
        <v>204</v>
      </c>
      <c r="K38" s="14" t="s">
        <v>204</v>
      </c>
      <c r="L38" s="6" t="s">
        <v>204</v>
      </c>
      <c r="M38" s="15" t="s">
        <v>204</v>
      </c>
    </row>
    <row r="39" spans="1:13" x14ac:dyDescent="0.25">
      <c r="A39" s="22" t="s">
        <v>157</v>
      </c>
      <c r="B39" s="12">
        <f t="shared" ref="B39:G39" si="8">SUM(B35:B38)</f>
        <v>7373</v>
      </c>
      <c r="C39" s="5">
        <f t="shared" si="8"/>
        <v>804582</v>
      </c>
      <c r="D39" s="5">
        <f t="shared" si="8"/>
        <v>0</v>
      </c>
      <c r="E39" s="5">
        <f t="shared" si="8"/>
        <v>0</v>
      </c>
      <c r="F39" s="5">
        <f t="shared" si="8"/>
        <v>1673427</v>
      </c>
      <c r="G39" s="13">
        <f t="shared" si="8"/>
        <v>2485382</v>
      </c>
      <c r="H39" s="12">
        <f t="shared" ref="H39:M39" si="9">SUM(H35:H38)</f>
        <v>0</v>
      </c>
      <c r="I39" s="5">
        <f t="shared" si="9"/>
        <v>11205319</v>
      </c>
      <c r="J39" s="13">
        <f t="shared" si="9"/>
        <v>11205319</v>
      </c>
      <c r="K39" s="12">
        <f t="shared" si="9"/>
        <v>13690701</v>
      </c>
      <c r="L39" s="5">
        <f t="shared" si="9"/>
        <v>54743606</v>
      </c>
      <c r="M39" s="13">
        <f t="shared" si="9"/>
        <v>68434307</v>
      </c>
    </row>
    <row r="40" spans="1:13" x14ac:dyDescent="0.25">
      <c r="A40" s="24"/>
      <c r="B40" s="32"/>
      <c r="C40" s="33"/>
      <c r="D40" s="33"/>
      <c r="E40" s="33"/>
      <c r="F40" s="33"/>
      <c r="G40" s="34"/>
      <c r="H40" s="32"/>
      <c r="I40" s="33"/>
      <c r="J40" s="34"/>
      <c r="K40" s="32"/>
      <c r="L40" s="33"/>
      <c r="M40" s="34"/>
    </row>
    <row r="41" spans="1:13" x14ac:dyDescent="0.25">
      <c r="A41" s="22" t="s">
        <v>163</v>
      </c>
      <c r="B41" s="32"/>
      <c r="C41" s="33"/>
      <c r="D41" s="33"/>
      <c r="E41" s="33"/>
      <c r="F41" s="33"/>
      <c r="G41" s="34"/>
      <c r="H41" s="32"/>
      <c r="I41" s="33"/>
      <c r="J41" s="34"/>
      <c r="K41" s="32"/>
      <c r="L41" s="33"/>
      <c r="M41" s="34"/>
    </row>
    <row r="42" spans="1:13" x14ac:dyDescent="0.25">
      <c r="A42" s="25" t="s">
        <v>198</v>
      </c>
      <c r="B42" s="14">
        <v>10953</v>
      </c>
      <c r="C42" s="6">
        <v>636486</v>
      </c>
      <c r="D42" s="6">
        <v>0</v>
      </c>
      <c r="E42" s="6">
        <v>5017939</v>
      </c>
      <c r="F42" s="6">
        <v>1428334</v>
      </c>
      <c r="G42" s="15">
        <v>7093712</v>
      </c>
      <c r="H42" s="14">
        <v>0</v>
      </c>
      <c r="I42" s="6">
        <v>11623732</v>
      </c>
      <c r="J42" s="15">
        <v>11623732</v>
      </c>
      <c r="K42" s="14">
        <v>18717444</v>
      </c>
      <c r="L42" s="6">
        <v>-3136097</v>
      </c>
      <c r="M42" s="15">
        <v>15581347</v>
      </c>
    </row>
    <row r="43" spans="1:13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15" t="s">
        <v>204</v>
      </c>
      <c r="H43" s="14" t="s">
        <v>204</v>
      </c>
      <c r="I43" s="6" t="s">
        <v>204</v>
      </c>
      <c r="J43" s="15" t="s">
        <v>204</v>
      </c>
      <c r="K43" s="14" t="s">
        <v>204</v>
      </c>
      <c r="L43" s="6" t="s">
        <v>204</v>
      </c>
      <c r="M43" s="15" t="s">
        <v>204</v>
      </c>
    </row>
    <row r="44" spans="1:13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15" t="s">
        <v>204</v>
      </c>
      <c r="H44" s="14" t="s">
        <v>204</v>
      </c>
      <c r="I44" s="6" t="s">
        <v>204</v>
      </c>
      <c r="J44" s="15" t="s">
        <v>204</v>
      </c>
      <c r="K44" s="14" t="s">
        <v>204</v>
      </c>
      <c r="L44" s="6" t="s">
        <v>204</v>
      </c>
      <c r="M44" s="15" t="s">
        <v>204</v>
      </c>
    </row>
    <row r="45" spans="1:13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15" t="s">
        <v>204</v>
      </c>
      <c r="H45" s="14" t="s">
        <v>204</v>
      </c>
      <c r="I45" s="6" t="s">
        <v>204</v>
      </c>
      <c r="J45" s="15" t="s">
        <v>204</v>
      </c>
      <c r="K45" s="14" t="s">
        <v>204</v>
      </c>
      <c r="L45" s="6" t="s">
        <v>204</v>
      </c>
      <c r="M45" s="15" t="s">
        <v>204</v>
      </c>
    </row>
    <row r="46" spans="1:13" x14ac:dyDescent="0.25">
      <c r="A46" s="22" t="s">
        <v>157</v>
      </c>
      <c r="B46" s="12">
        <f t="shared" ref="B46:G46" si="10">SUM(B42:B45)</f>
        <v>10953</v>
      </c>
      <c r="C46" s="5">
        <f t="shared" si="10"/>
        <v>636486</v>
      </c>
      <c r="D46" s="5">
        <f t="shared" si="10"/>
        <v>0</v>
      </c>
      <c r="E46" s="5">
        <f t="shared" si="10"/>
        <v>5017939</v>
      </c>
      <c r="F46" s="5">
        <f t="shared" si="10"/>
        <v>1428334</v>
      </c>
      <c r="G46" s="13">
        <f t="shared" si="10"/>
        <v>7093712</v>
      </c>
      <c r="H46" s="12">
        <f t="shared" ref="H46:M46" si="11">SUM(H42:H45)</f>
        <v>0</v>
      </c>
      <c r="I46" s="5">
        <f t="shared" si="11"/>
        <v>11623732</v>
      </c>
      <c r="J46" s="13">
        <f t="shared" si="11"/>
        <v>11623732</v>
      </c>
      <c r="K46" s="12">
        <f t="shared" si="11"/>
        <v>18717444</v>
      </c>
      <c r="L46" s="5">
        <f t="shared" si="11"/>
        <v>-3136097</v>
      </c>
      <c r="M46" s="13">
        <f t="shared" si="11"/>
        <v>15581347</v>
      </c>
    </row>
    <row r="47" spans="1:13" x14ac:dyDescent="0.25">
      <c r="A47" s="24"/>
      <c r="B47" s="32"/>
      <c r="C47" s="33"/>
      <c r="D47" s="33"/>
      <c r="E47" s="33"/>
      <c r="F47" s="33"/>
      <c r="G47" s="34"/>
      <c r="H47" s="32"/>
      <c r="I47" s="33"/>
      <c r="J47" s="34"/>
      <c r="K47" s="32"/>
      <c r="L47" s="33"/>
      <c r="M47" s="34"/>
    </row>
    <row r="48" spans="1:13" x14ac:dyDescent="0.25">
      <c r="A48" s="22" t="s">
        <v>164</v>
      </c>
      <c r="B48" s="32"/>
      <c r="C48" s="33"/>
      <c r="D48" s="33"/>
      <c r="E48" s="33"/>
      <c r="F48" s="33"/>
      <c r="G48" s="34"/>
      <c r="H48" s="32"/>
      <c r="I48" s="33"/>
      <c r="J48" s="34"/>
      <c r="K48" s="32"/>
      <c r="L48" s="33"/>
      <c r="M48" s="34"/>
    </row>
    <row r="49" spans="1:13" x14ac:dyDescent="0.25">
      <c r="A49" s="25" t="s">
        <v>198</v>
      </c>
      <c r="B49" s="14">
        <v>2351</v>
      </c>
      <c r="C49" s="6">
        <v>555934</v>
      </c>
      <c r="D49" s="6">
        <v>0</v>
      </c>
      <c r="E49" s="6">
        <v>4385087</v>
      </c>
      <c r="F49" s="6">
        <v>1291598</v>
      </c>
      <c r="G49" s="15">
        <v>6234970</v>
      </c>
      <c r="H49" s="14">
        <v>0</v>
      </c>
      <c r="I49" s="6">
        <v>10307629</v>
      </c>
      <c r="J49" s="15">
        <v>10307629</v>
      </c>
      <c r="K49" s="14">
        <v>16542599</v>
      </c>
      <c r="L49" s="6">
        <v>-3753571</v>
      </c>
      <c r="M49" s="15">
        <v>12789028</v>
      </c>
    </row>
    <row r="50" spans="1:13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15" t="s">
        <v>204</v>
      </c>
      <c r="H50" s="14" t="s">
        <v>204</v>
      </c>
      <c r="I50" s="6" t="s">
        <v>204</v>
      </c>
      <c r="J50" s="15" t="s">
        <v>204</v>
      </c>
      <c r="K50" s="14" t="s">
        <v>204</v>
      </c>
      <c r="L50" s="6" t="s">
        <v>204</v>
      </c>
      <c r="M50" s="15" t="s">
        <v>204</v>
      </c>
    </row>
    <row r="51" spans="1:13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15" t="s">
        <v>204</v>
      </c>
      <c r="H51" s="14" t="s">
        <v>204</v>
      </c>
      <c r="I51" s="6" t="s">
        <v>204</v>
      </c>
      <c r="J51" s="15" t="s">
        <v>204</v>
      </c>
      <c r="K51" s="14" t="s">
        <v>204</v>
      </c>
      <c r="L51" s="6" t="s">
        <v>204</v>
      </c>
      <c r="M51" s="15" t="s">
        <v>204</v>
      </c>
    </row>
    <row r="52" spans="1:13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15" t="s">
        <v>204</v>
      </c>
      <c r="H52" s="14" t="s">
        <v>204</v>
      </c>
      <c r="I52" s="6" t="s">
        <v>204</v>
      </c>
      <c r="J52" s="15" t="s">
        <v>204</v>
      </c>
      <c r="K52" s="14" t="s">
        <v>204</v>
      </c>
      <c r="L52" s="6" t="s">
        <v>204</v>
      </c>
      <c r="M52" s="15" t="s">
        <v>204</v>
      </c>
    </row>
    <row r="53" spans="1:13" x14ac:dyDescent="0.25">
      <c r="A53" s="22" t="s">
        <v>157</v>
      </c>
      <c r="B53" s="12">
        <f t="shared" ref="B53:G53" si="12">SUM(B49:B52)</f>
        <v>2351</v>
      </c>
      <c r="C53" s="5">
        <f t="shared" si="12"/>
        <v>555934</v>
      </c>
      <c r="D53" s="5">
        <f t="shared" si="12"/>
        <v>0</v>
      </c>
      <c r="E53" s="5">
        <f t="shared" si="12"/>
        <v>4385087</v>
      </c>
      <c r="F53" s="5">
        <f t="shared" si="12"/>
        <v>1291598</v>
      </c>
      <c r="G53" s="13">
        <f t="shared" si="12"/>
        <v>6234970</v>
      </c>
      <c r="H53" s="12">
        <f t="shared" ref="H53:M53" si="13">SUM(H49:H52)</f>
        <v>0</v>
      </c>
      <c r="I53" s="5">
        <f t="shared" si="13"/>
        <v>10307629</v>
      </c>
      <c r="J53" s="13">
        <f t="shared" si="13"/>
        <v>10307629</v>
      </c>
      <c r="K53" s="12">
        <f t="shared" si="13"/>
        <v>16542599</v>
      </c>
      <c r="L53" s="5">
        <f t="shared" si="13"/>
        <v>-3753571</v>
      </c>
      <c r="M53" s="13">
        <f t="shared" si="13"/>
        <v>12789028</v>
      </c>
    </row>
    <row r="54" spans="1:13" x14ac:dyDescent="0.25">
      <c r="A54" s="24"/>
      <c r="B54" s="32"/>
      <c r="C54" s="33"/>
      <c r="D54" s="33"/>
      <c r="E54" s="33"/>
      <c r="F54" s="33"/>
      <c r="G54" s="34"/>
      <c r="H54" s="32"/>
      <c r="I54" s="33"/>
      <c r="J54" s="34"/>
      <c r="K54" s="32"/>
      <c r="L54" s="33"/>
      <c r="M54" s="34"/>
    </row>
    <row r="55" spans="1:13" x14ac:dyDescent="0.25">
      <c r="A55" s="22" t="s">
        <v>165</v>
      </c>
      <c r="B55" s="32"/>
      <c r="C55" s="33"/>
      <c r="D55" s="33"/>
      <c r="E55" s="33"/>
      <c r="F55" s="33"/>
      <c r="G55" s="34"/>
      <c r="H55" s="32"/>
      <c r="I55" s="33"/>
      <c r="J55" s="34"/>
      <c r="K55" s="32"/>
      <c r="L55" s="33"/>
      <c r="M55" s="34"/>
    </row>
    <row r="56" spans="1:13" x14ac:dyDescent="0.25">
      <c r="A56" s="25" t="s">
        <v>198</v>
      </c>
      <c r="B56" s="14">
        <v>8151768.8099999996</v>
      </c>
      <c r="C56" s="6">
        <v>9554669.0099999998</v>
      </c>
      <c r="D56" s="6">
        <v>0</v>
      </c>
      <c r="E56" s="6">
        <v>-62800315.840000004</v>
      </c>
      <c r="F56" s="6">
        <v>0</v>
      </c>
      <c r="G56" s="15">
        <v>-45093878.020000003</v>
      </c>
      <c r="H56" s="14">
        <v>0</v>
      </c>
      <c r="I56" s="6">
        <v>0</v>
      </c>
      <c r="J56" s="15">
        <v>0</v>
      </c>
      <c r="K56" s="14">
        <v>-45093878.020000003</v>
      </c>
      <c r="L56" s="6">
        <v>351718763.30000001</v>
      </c>
      <c r="M56" s="15">
        <v>306624885.30000001</v>
      </c>
    </row>
    <row r="57" spans="1:13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15" t="s">
        <v>204</v>
      </c>
      <c r="H57" s="14" t="s">
        <v>204</v>
      </c>
      <c r="I57" s="6" t="s">
        <v>204</v>
      </c>
      <c r="J57" s="15" t="s">
        <v>204</v>
      </c>
      <c r="K57" s="14" t="s">
        <v>204</v>
      </c>
      <c r="L57" s="6" t="s">
        <v>204</v>
      </c>
      <c r="M57" s="15" t="s">
        <v>204</v>
      </c>
    </row>
    <row r="58" spans="1:13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15" t="s">
        <v>204</v>
      </c>
      <c r="H58" s="14" t="s">
        <v>204</v>
      </c>
      <c r="I58" s="6" t="s">
        <v>204</v>
      </c>
      <c r="J58" s="15" t="s">
        <v>204</v>
      </c>
      <c r="K58" s="14" t="s">
        <v>204</v>
      </c>
      <c r="L58" s="6" t="s">
        <v>204</v>
      </c>
      <c r="M58" s="15" t="s">
        <v>204</v>
      </c>
    </row>
    <row r="59" spans="1:13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15" t="s">
        <v>204</v>
      </c>
      <c r="H59" s="14" t="s">
        <v>204</v>
      </c>
      <c r="I59" s="6" t="s">
        <v>204</v>
      </c>
      <c r="J59" s="15" t="s">
        <v>204</v>
      </c>
      <c r="K59" s="14" t="s">
        <v>204</v>
      </c>
      <c r="L59" s="6" t="s">
        <v>204</v>
      </c>
      <c r="M59" s="15" t="s">
        <v>204</v>
      </c>
    </row>
    <row r="60" spans="1:13" x14ac:dyDescent="0.25">
      <c r="A60" s="22" t="s">
        <v>157</v>
      </c>
      <c r="B60" s="12">
        <f t="shared" ref="B60:G60" si="14">SUM(B56:B59)</f>
        <v>8151768.8099999996</v>
      </c>
      <c r="C60" s="5">
        <f t="shared" si="14"/>
        <v>9554669.0099999998</v>
      </c>
      <c r="D60" s="5">
        <f t="shared" si="14"/>
        <v>0</v>
      </c>
      <c r="E60" s="5">
        <f t="shared" si="14"/>
        <v>-62800315.840000004</v>
      </c>
      <c r="F60" s="5">
        <f t="shared" si="14"/>
        <v>0</v>
      </c>
      <c r="G60" s="13">
        <f t="shared" si="14"/>
        <v>-45093878.020000003</v>
      </c>
      <c r="H60" s="12">
        <f t="shared" ref="H60:M60" si="15">SUM(H56:H59)</f>
        <v>0</v>
      </c>
      <c r="I60" s="5">
        <f t="shared" si="15"/>
        <v>0</v>
      </c>
      <c r="J60" s="13">
        <f t="shared" si="15"/>
        <v>0</v>
      </c>
      <c r="K60" s="12">
        <f t="shared" si="15"/>
        <v>-45093878.020000003</v>
      </c>
      <c r="L60" s="5">
        <f t="shared" si="15"/>
        <v>351718763.30000001</v>
      </c>
      <c r="M60" s="13">
        <f t="shared" si="15"/>
        <v>306624885.30000001</v>
      </c>
    </row>
    <row r="61" spans="1:13" x14ac:dyDescent="0.25">
      <c r="A61" s="24"/>
      <c r="B61" s="32"/>
      <c r="C61" s="33"/>
      <c r="D61" s="33"/>
      <c r="E61" s="33"/>
      <c r="F61" s="33"/>
      <c r="G61" s="34"/>
      <c r="H61" s="32"/>
      <c r="I61" s="33"/>
      <c r="J61" s="34"/>
      <c r="K61" s="32"/>
      <c r="L61" s="33"/>
      <c r="M61" s="34"/>
    </row>
    <row r="62" spans="1:13" x14ac:dyDescent="0.25">
      <c r="A62" s="22" t="s">
        <v>166</v>
      </c>
      <c r="B62" s="32"/>
      <c r="C62" s="33"/>
      <c r="D62" s="33"/>
      <c r="E62" s="33"/>
      <c r="F62" s="33"/>
      <c r="G62" s="34"/>
      <c r="H62" s="32"/>
      <c r="I62" s="33"/>
      <c r="J62" s="34"/>
      <c r="K62" s="32"/>
      <c r="L62" s="33"/>
      <c r="M62" s="34"/>
    </row>
    <row r="63" spans="1:13" x14ac:dyDescent="0.25">
      <c r="A63" s="25" t="s">
        <v>198</v>
      </c>
      <c r="B63" s="14">
        <v>27977430</v>
      </c>
      <c r="C63" s="6">
        <v>25847342</v>
      </c>
      <c r="D63" s="6">
        <v>1446735</v>
      </c>
      <c r="E63" s="6">
        <v>0</v>
      </c>
      <c r="F63" s="6">
        <v>-21256670</v>
      </c>
      <c r="G63" s="15">
        <v>34014837</v>
      </c>
      <c r="H63" s="14">
        <v>-11826409</v>
      </c>
      <c r="I63" s="6">
        <v>22454595</v>
      </c>
      <c r="J63" s="15">
        <v>10628186</v>
      </c>
      <c r="K63" s="14">
        <v>44643023</v>
      </c>
      <c r="L63" s="6">
        <v>382297743</v>
      </c>
      <c r="M63" s="15">
        <v>426940766</v>
      </c>
    </row>
    <row r="64" spans="1:13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15" t="s">
        <v>204</v>
      </c>
      <c r="H64" s="14" t="s">
        <v>204</v>
      </c>
      <c r="I64" s="6" t="s">
        <v>204</v>
      </c>
      <c r="J64" s="15" t="s">
        <v>204</v>
      </c>
      <c r="K64" s="14" t="s">
        <v>204</v>
      </c>
      <c r="L64" s="6" t="s">
        <v>204</v>
      </c>
      <c r="M64" s="15" t="s">
        <v>204</v>
      </c>
    </row>
    <row r="65" spans="1:13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15" t="s">
        <v>204</v>
      </c>
      <c r="H65" s="14" t="s">
        <v>204</v>
      </c>
      <c r="I65" s="6" t="s">
        <v>204</v>
      </c>
      <c r="J65" s="15" t="s">
        <v>204</v>
      </c>
      <c r="K65" s="14" t="s">
        <v>204</v>
      </c>
      <c r="L65" s="6" t="s">
        <v>204</v>
      </c>
      <c r="M65" s="15" t="s">
        <v>204</v>
      </c>
    </row>
    <row r="66" spans="1:13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15" t="s">
        <v>204</v>
      </c>
      <c r="H66" s="14" t="s">
        <v>204</v>
      </c>
      <c r="I66" s="6" t="s">
        <v>204</v>
      </c>
      <c r="J66" s="15" t="s">
        <v>204</v>
      </c>
      <c r="K66" s="14" t="s">
        <v>204</v>
      </c>
      <c r="L66" s="6" t="s">
        <v>204</v>
      </c>
      <c r="M66" s="15" t="s">
        <v>204</v>
      </c>
    </row>
    <row r="67" spans="1:13" x14ac:dyDescent="0.25">
      <c r="A67" s="22" t="s">
        <v>157</v>
      </c>
      <c r="B67" s="12">
        <f t="shared" ref="B67:G67" si="16">SUM(B63:B66)</f>
        <v>27977430</v>
      </c>
      <c r="C67" s="5">
        <f t="shared" si="16"/>
        <v>25847342</v>
      </c>
      <c r="D67" s="5">
        <f t="shared" si="16"/>
        <v>1446735</v>
      </c>
      <c r="E67" s="5">
        <f t="shared" si="16"/>
        <v>0</v>
      </c>
      <c r="F67" s="5">
        <f t="shared" si="16"/>
        <v>-21256670</v>
      </c>
      <c r="G67" s="13">
        <f t="shared" si="16"/>
        <v>34014837</v>
      </c>
      <c r="H67" s="12">
        <f t="shared" ref="H67:M67" si="17">SUM(H63:H66)</f>
        <v>-11826409</v>
      </c>
      <c r="I67" s="5">
        <f t="shared" si="17"/>
        <v>22454595</v>
      </c>
      <c r="J67" s="13">
        <f t="shared" si="17"/>
        <v>10628186</v>
      </c>
      <c r="K67" s="12">
        <f t="shared" si="17"/>
        <v>44643023</v>
      </c>
      <c r="L67" s="5">
        <f t="shared" si="17"/>
        <v>382297743</v>
      </c>
      <c r="M67" s="13">
        <f t="shared" si="17"/>
        <v>426940766</v>
      </c>
    </row>
    <row r="68" spans="1:13" x14ac:dyDescent="0.25">
      <c r="A68" s="24"/>
      <c r="B68" s="32"/>
      <c r="C68" s="33"/>
      <c r="D68" s="33"/>
      <c r="E68" s="33"/>
      <c r="F68" s="33"/>
      <c r="G68" s="34"/>
      <c r="H68" s="32"/>
      <c r="I68" s="33"/>
      <c r="J68" s="34"/>
      <c r="K68" s="32"/>
      <c r="L68" s="33"/>
      <c r="M68" s="34"/>
    </row>
    <row r="69" spans="1:13" x14ac:dyDescent="0.25">
      <c r="A69" s="22" t="s">
        <v>167</v>
      </c>
      <c r="B69" s="32"/>
      <c r="C69" s="33"/>
      <c r="D69" s="33"/>
      <c r="E69" s="33"/>
      <c r="F69" s="33"/>
      <c r="G69" s="34"/>
      <c r="H69" s="32"/>
      <c r="I69" s="33"/>
      <c r="J69" s="34"/>
      <c r="K69" s="32"/>
      <c r="L69" s="33"/>
      <c r="M69" s="34"/>
    </row>
    <row r="70" spans="1:13" x14ac:dyDescent="0.25">
      <c r="A70" s="25" t="s">
        <v>198</v>
      </c>
      <c r="B70" s="14">
        <v>4432772.8099999996</v>
      </c>
      <c r="C70" s="6">
        <v>4974183.84</v>
      </c>
      <c r="D70" s="6">
        <v>1135836.3899999999</v>
      </c>
      <c r="E70" s="6">
        <v>0</v>
      </c>
      <c r="F70" s="6">
        <v>1835978.41</v>
      </c>
      <c r="G70" s="15">
        <v>12378771.449999999</v>
      </c>
      <c r="H70" s="14">
        <v>17770872.300000001</v>
      </c>
      <c r="I70" s="6">
        <v>0</v>
      </c>
      <c r="J70" s="15">
        <v>0</v>
      </c>
      <c r="K70" s="14">
        <v>30149643.75</v>
      </c>
      <c r="L70" s="6">
        <v>177392538.40000001</v>
      </c>
      <c r="M70" s="15">
        <v>207542182.19999999</v>
      </c>
    </row>
    <row r="71" spans="1:13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15" t="s">
        <v>204</v>
      </c>
      <c r="H71" s="14" t="s">
        <v>204</v>
      </c>
      <c r="I71" s="6" t="s">
        <v>204</v>
      </c>
      <c r="J71" s="15" t="s">
        <v>204</v>
      </c>
      <c r="K71" s="14" t="s">
        <v>204</v>
      </c>
      <c r="L71" s="6" t="s">
        <v>204</v>
      </c>
      <c r="M71" s="15" t="s">
        <v>204</v>
      </c>
    </row>
    <row r="72" spans="1:13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15" t="s">
        <v>204</v>
      </c>
      <c r="H72" s="14" t="s">
        <v>204</v>
      </c>
      <c r="I72" s="6" t="s">
        <v>204</v>
      </c>
      <c r="J72" s="15" t="s">
        <v>204</v>
      </c>
      <c r="K72" s="14" t="s">
        <v>204</v>
      </c>
      <c r="L72" s="6" t="s">
        <v>204</v>
      </c>
      <c r="M72" s="15" t="s">
        <v>204</v>
      </c>
    </row>
    <row r="73" spans="1:13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15" t="s">
        <v>204</v>
      </c>
      <c r="H73" s="14" t="s">
        <v>204</v>
      </c>
      <c r="I73" s="6" t="s">
        <v>204</v>
      </c>
      <c r="J73" s="15" t="s">
        <v>204</v>
      </c>
      <c r="K73" s="14" t="s">
        <v>204</v>
      </c>
      <c r="L73" s="6" t="s">
        <v>204</v>
      </c>
      <c r="M73" s="15" t="s">
        <v>204</v>
      </c>
    </row>
    <row r="74" spans="1:13" x14ac:dyDescent="0.25">
      <c r="A74" s="22" t="s">
        <v>157</v>
      </c>
      <c r="B74" s="12">
        <f t="shared" ref="B74:G74" si="18">SUM(B70:B73)</f>
        <v>4432772.8099999996</v>
      </c>
      <c r="C74" s="5">
        <f t="shared" si="18"/>
        <v>4974183.84</v>
      </c>
      <c r="D74" s="5">
        <f t="shared" si="18"/>
        <v>1135836.3899999999</v>
      </c>
      <c r="E74" s="5">
        <f t="shared" si="18"/>
        <v>0</v>
      </c>
      <c r="F74" s="5">
        <f t="shared" si="18"/>
        <v>1835978.41</v>
      </c>
      <c r="G74" s="13">
        <f t="shared" si="18"/>
        <v>12378771.449999999</v>
      </c>
      <c r="H74" s="12">
        <f t="shared" ref="H74:M74" si="19">SUM(H70:H73)</f>
        <v>17770872.300000001</v>
      </c>
      <c r="I74" s="5">
        <f t="shared" si="19"/>
        <v>0</v>
      </c>
      <c r="J74" s="13">
        <f t="shared" si="19"/>
        <v>0</v>
      </c>
      <c r="K74" s="12">
        <f t="shared" si="19"/>
        <v>30149643.75</v>
      </c>
      <c r="L74" s="5">
        <f t="shared" si="19"/>
        <v>177392538.40000001</v>
      </c>
      <c r="M74" s="13">
        <f t="shared" si="19"/>
        <v>207542182.19999999</v>
      </c>
    </row>
    <row r="75" spans="1:13" x14ac:dyDescent="0.25">
      <c r="A75" s="24"/>
      <c r="B75" s="32"/>
      <c r="C75" s="33"/>
      <c r="D75" s="33"/>
      <c r="E75" s="33"/>
      <c r="F75" s="33"/>
      <c r="G75" s="34"/>
      <c r="H75" s="32"/>
      <c r="I75" s="33"/>
      <c r="J75" s="34"/>
      <c r="K75" s="32"/>
      <c r="L75" s="33"/>
      <c r="M75" s="34"/>
    </row>
    <row r="76" spans="1:13" x14ac:dyDescent="0.25">
      <c r="A76" s="22" t="s">
        <v>168</v>
      </c>
      <c r="B76" s="32"/>
      <c r="C76" s="33"/>
      <c r="D76" s="33"/>
      <c r="E76" s="33"/>
      <c r="F76" s="33"/>
      <c r="G76" s="34"/>
      <c r="H76" s="32"/>
      <c r="I76" s="33"/>
      <c r="J76" s="34"/>
      <c r="K76" s="32"/>
      <c r="L76" s="33"/>
      <c r="M76" s="34"/>
    </row>
    <row r="77" spans="1:13" x14ac:dyDescent="0.25">
      <c r="A77" s="25" t="s">
        <v>198</v>
      </c>
      <c r="B77" s="14">
        <v>15377857</v>
      </c>
      <c r="C77" s="6">
        <v>15136756</v>
      </c>
      <c r="D77" s="6">
        <v>643867</v>
      </c>
      <c r="E77" s="6">
        <v>0</v>
      </c>
      <c r="F77" s="6">
        <v>-16668297</v>
      </c>
      <c r="G77" s="15">
        <v>14490183</v>
      </c>
      <c r="H77" s="14">
        <v>-2820988</v>
      </c>
      <c r="I77" s="6">
        <v>7513300</v>
      </c>
      <c r="J77" s="15">
        <v>4692312</v>
      </c>
      <c r="K77" s="14">
        <v>19182495</v>
      </c>
      <c r="L77" s="6">
        <v>295744285</v>
      </c>
      <c r="M77" s="15">
        <v>314926780</v>
      </c>
    </row>
    <row r="78" spans="1:13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15" t="s">
        <v>204</v>
      </c>
      <c r="H78" s="14" t="s">
        <v>204</v>
      </c>
      <c r="I78" s="6" t="s">
        <v>204</v>
      </c>
      <c r="J78" s="15" t="s">
        <v>204</v>
      </c>
      <c r="K78" s="14" t="s">
        <v>204</v>
      </c>
      <c r="L78" s="6" t="s">
        <v>204</v>
      </c>
      <c r="M78" s="15" t="s">
        <v>204</v>
      </c>
    </row>
    <row r="79" spans="1:13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15" t="s">
        <v>204</v>
      </c>
      <c r="H79" s="14" t="s">
        <v>204</v>
      </c>
      <c r="I79" s="6" t="s">
        <v>204</v>
      </c>
      <c r="J79" s="15" t="s">
        <v>204</v>
      </c>
      <c r="K79" s="14" t="s">
        <v>204</v>
      </c>
      <c r="L79" s="6" t="s">
        <v>204</v>
      </c>
      <c r="M79" s="15" t="s">
        <v>204</v>
      </c>
    </row>
    <row r="80" spans="1:13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15" t="s">
        <v>204</v>
      </c>
      <c r="H80" s="14" t="s">
        <v>204</v>
      </c>
      <c r="I80" s="6" t="s">
        <v>204</v>
      </c>
      <c r="J80" s="15" t="s">
        <v>204</v>
      </c>
      <c r="K80" s="14" t="s">
        <v>204</v>
      </c>
      <c r="L80" s="6" t="s">
        <v>204</v>
      </c>
      <c r="M80" s="15" t="s">
        <v>204</v>
      </c>
    </row>
    <row r="81" spans="1:13" x14ac:dyDescent="0.25">
      <c r="A81" s="22" t="s">
        <v>157</v>
      </c>
      <c r="B81" s="12">
        <f t="shared" ref="B81:G81" si="20">SUM(B77:B80)</f>
        <v>15377857</v>
      </c>
      <c r="C81" s="5">
        <f t="shared" si="20"/>
        <v>15136756</v>
      </c>
      <c r="D81" s="5">
        <f t="shared" si="20"/>
        <v>643867</v>
      </c>
      <c r="E81" s="5">
        <f t="shared" si="20"/>
        <v>0</v>
      </c>
      <c r="F81" s="5">
        <f t="shared" si="20"/>
        <v>-16668297</v>
      </c>
      <c r="G81" s="13">
        <f t="shared" si="20"/>
        <v>14490183</v>
      </c>
      <c r="H81" s="12">
        <f t="shared" ref="H81:M81" si="21">SUM(H77:H80)</f>
        <v>-2820988</v>
      </c>
      <c r="I81" s="5">
        <f t="shared" si="21"/>
        <v>7513300</v>
      </c>
      <c r="J81" s="13">
        <f t="shared" si="21"/>
        <v>4692312</v>
      </c>
      <c r="K81" s="12">
        <f t="shared" si="21"/>
        <v>19182495</v>
      </c>
      <c r="L81" s="5">
        <f t="shared" si="21"/>
        <v>295744285</v>
      </c>
      <c r="M81" s="13">
        <f t="shared" si="21"/>
        <v>314926780</v>
      </c>
    </row>
    <row r="82" spans="1:13" x14ac:dyDescent="0.25">
      <c r="A82" s="24"/>
      <c r="B82" s="32"/>
      <c r="C82" s="33"/>
      <c r="D82" s="33"/>
      <c r="E82" s="33"/>
      <c r="F82" s="33"/>
      <c r="G82" s="34"/>
      <c r="H82" s="32"/>
      <c r="I82" s="33"/>
      <c r="J82" s="34"/>
      <c r="K82" s="32"/>
      <c r="L82" s="33"/>
      <c r="M82" s="34"/>
    </row>
    <row r="83" spans="1:13" x14ac:dyDescent="0.25">
      <c r="A83" s="22" t="s">
        <v>169</v>
      </c>
      <c r="B83" s="32"/>
      <c r="C83" s="33"/>
      <c r="D83" s="33"/>
      <c r="E83" s="33"/>
      <c r="F83" s="33"/>
      <c r="G83" s="34"/>
      <c r="H83" s="32"/>
      <c r="I83" s="33"/>
      <c r="J83" s="34"/>
      <c r="K83" s="32"/>
      <c r="L83" s="33"/>
      <c r="M83" s="34"/>
    </row>
    <row r="84" spans="1:13" x14ac:dyDescent="0.25">
      <c r="A84" s="25" t="s">
        <v>198</v>
      </c>
      <c r="B84" s="14">
        <v>10330274.15</v>
      </c>
      <c r="C84" s="6">
        <v>10610859.26</v>
      </c>
      <c r="D84" s="6">
        <v>0</v>
      </c>
      <c r="E84" s="6">
        <v>-491872855.60000002</v>
      </c>
      <c r="F84" s="6">
        <v>0</v>
      </c>
      <c r="G84" s="15">
        <v>-470931722.19999999</v>
      </c>
      <c r="H84" s="14">
        <v>0</v>
      </c>
      <c r="I84" s="6">
        <v>0</v>
      </c>
      <c r="J84" s="15">
        <v>0</v>
      </c>
      <c r="K84" s="14">
        <v>-470931722.19999999</v>
      </c>
      <c r="L84" s="6">
        <v>654361369.89999998</v>
      </c>
      <c r="M84" s="15">
        <v>183429647.69999999</v>
      </c>
    </row>
    <row r="85" spans="1:13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15" t="s">
        <v>204</v>
      </c>
      <c r="H85" s="14" t="s">
        <v>204</v>
      </c>
      <c r="I85" s="6" t="s">
        <v>204</v>
      </c>
      <c r="J85" s="15" t="s">
        <v>204</v>
      </c>
      <c r="K85" s="14" t="s">
        <v>204</v>
      </c>
      <c r="L85" s="6" t="s">
        <v>204</v>
      </c>
      <c r="M85" s="15" t="s">
        <v>204</v>
      </c>
    </row>
    <row r="86" spans="1:13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15" t="s">
        <v>204</v>
      </c>
      <c r="H86" s="14" t="s">
        <v>204</v>
      </c>
      <c r="I86" s="6" t="s">
        <v>204</v>
      </c>
      <c r="J86" s="15" t="s">
        <v>204</v>
      </c>
      <c r="K86" s="14" t="s">
        <v>204</v>
      </c>
      <c r="L86" s="6" t="s">
        <v>204</v>
      </c>
      <c r="M86" s="15" t="s">
        <v>204</v>
      </c>
    </row>
    <row r="87" spans="1:13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15" t="s">
        <v>204</v>
      </c>
      <c r="H87" s="14" t="s">
        <v>204</v>
      </c>
      <c r="I87" s="6" t="s">
        <v>204</v>
      </c>
      <c r="J87" s="15" t="s">
        <v>204</v>
      </c>
      <c r="K87" s="14" t="s">
        <v>204</v>
      </c>
      <c r="L87" s="6" t="s">
        <v>204</v>
      </c>
      <c r="M87" s="15" t="s">
        <v>204</v>
      </c>
    </row>
    <row r="88" spans="1:13" x14ac:dyDescent="0.25">
      <c r="A88" s="22" t="s">
        <v>157</v>
      </c>
      <c r="B88" s="12">
        <f t="shared" ref="B88:G88" si="22">SUM(B84:B87)</f>
        <v>10330274.15</v>
      </c>
      <c r="C88" s="5">
        <f t="shared" si="22"/>
        <v>10610859.26</v>
      </c>
      <c r="D88" s="5">
        <f t="shared" si="22"/>
        <v>0</v>
      </c>
      <c r="E88" s="5">
        <f t="shared" si="22"/>
        <v>-491872855.60000002</v>
      </c>
      <c r="F88" s="5">
        <f t="shared" si="22"/>
        <v>0</v>
      </c>
      <c r="G88" s="13">
        <f t="shared" si="22"/>
        <v>-470931722.19999999</v>
      </c>
      <c r="H88" s="12">
        <f t="shared" ref="H88:M88" si="23">SUM(H84:H87)</f>
        <v>0</v>
      </c>
      <c r="I88" s="5">
        <f t="shared" si="23"/>
        <v>0</v>
      </c>
      <c r="J88" s="13">
        <f t="shared" si="23"/>
        <v>0</v>
      </c>
      <c r="K88" s="12">
        <f t="shared" si="23"/>
        <v>-470931722.19999999</v>
      </c>
      <c r="L88" s="5">
        <f t="shared" si="23"/>
        <v>654361369.89999998</v>
      </c>
      <c r="M88" s="13">
        <f t="shared" si="23"/>
        <v>183429647.69999999</v>
      </c>
    </row>
    <row r="89" spans="1:13" x14ac:dyDescent="0.25">
      <c r="A89" s="24"/>
      <c r="B89" s="32"/>
      <c r="C89" s="33"/>
      <c r="D89" s="33"/>
      <c r="E89" s="33"/>
      <c r="F89" s="33"/>
      <c r="G89" s="34"/>
      <c r="H89" s="32"/>
      <c r="I89" s="33"/>
      <c r="J89" s="34"/>
      <c r="K89" s="32"/>
      <c r="L89" s="33"/>
      <c r="M89" s="34"/>
    </row>
    <row r="90" spans="1:13" x14ac:dyDescent="0.25">
      <c r="A90" s="22" t="s">
        <v>170</v>
      </c>
      <c r="B90" s="32"/>
      <c r="C90" s="33"/>
      <c r="D90" s="33"/>
      <c r="E90" s="33"/>
      <c r="F90" s="33"/>
      <c r="G90" s="34"/>
      <c r="H90" s="32"/>
      <c r="I90" s="33"/>
      <c r="J90" s="34"/>
      <c r="K90" s="32"/>
      <c r="L90" s="33"/>
      <c r="M90" s="34"/>
    </row>
    <row r="91" spans="1:13" x14ac:dyDescent="0.25">
      <c r="A91" s="25" t="s">
        <v>198</v>
      </c>
      <c r="B91" s="14">
        <v>744744</v>
      </c>
      <c r="C91" s="6">
        <v>4224228</v>
      </c>
      <c r="D91" s="6">
        <v>36256</v>
      </c>
      <c r="E91" s="6">
        <v>297454</v>
      </c>
      <c r="F91" s="6">
        <v>1</v>
      </c>
      <c r="G91" s="15">
        <v>5302683</v>
      </c>
      <c r="H91" s="14">
        <v>250744747</v>
      </c>
      <c r="I91" s="6">
        <v>2373402</v>
      </c>
      <c r="J91" s="15">
        <v>253118149</v>
      </c>
      <c r="K91" s="14">
        <v>258420832</v>
      </c>
      <c r="L91" s="6">
        <v>-211505177</v>
      </c>
      <c r="M91" s="15">
        <v>46915655</v>
      </c>
    </row>
    <row r="92" spans="1:13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15" t="s">
        <v>204</v>
      </c>
      <c r="H92" s="14" t="s">
        <v>204</v>
      </c>
      <c r="I92" s="6" t="s">
        <v>204</v>
      </c>
      <c r="J92" s="15" t="s">
        <v>204</v>
      </c>
      <c r="K92" s="14" t="s">
        <v>204</v>
      </c>
      <c r="L92" s="6" t="s">
        <v>204</v>
      </c>
      <c r="M92" s="15" t="s">
        <v>204</v>
      </c>
    </row>
    <row r="93" spans="1:13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15" t="s">
        <v>204</v>
      </c>
      <c r="H93" s="14" t="s">
        <v>204</v>
      </c>
      <c r="I93" s="6" t="s">
        <v>204</v>
      </c>
      <c r="J93" s="15" t="s">
        <v>204</v>
      </c>
      <c r="K93" s="14" t="s">
        <v>204</v>
      </c>
      <c r="L93" s="6" t="s">
        <v>204</v>
      </c>
      <c r="M93" s="15" t="s">
        <v>204</v>
      </c>
    </row>
    <row r="94" spans="1:13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15" t="s">
        <v>204</v>
      </c>
      <c r="H94" s="14" t="s">
        <v>204</v>
      </c>
      <c r="I94" s="6" t="s">
        <v>204</v>
      </c>
      <c r="J94" s="15" t="s">
        <v>204</v>
      </c>
      <c r="K94" s="14" t="s">
        <v>204</v>
      </c>
      <c r="L94" s="6" t="s">
        <v>204</v>
      </c>
      <c r="M94" s="15" t="s">
        <v>204</v>
      </c>
    </row>
    <row r="95" spans="1:13" x14ac:dyDescent="0.25">
      <c r="A95" s="22" t="s">
        <v>157</v>
      </c>
      <c r="B95" s="12">
        <f t="shared" ref="B95:G95" si="24">SUM(B91:B94)</f>
        <v>744744</v>
      </c>
      <c r="C95" s="5">
        <f t="shared" si="24"/>
        <v>4224228</v>
      </c>
      <c r="D95" s="5">
        <f t="shared" si="24"/>
        <v>36256</v>
      </c>
      <c r="E95" s="5">
        <f t="shared" si="24"/>
        <v>297454</v>
      </c>
      <c r="F95" s="5">
        <f t="shared" si="24"/>
        <v>1</v>
      </c>
      <c r="G95" s="13">
        <f t="shared" si="24"/>
        <v>5302683</v>
      </c>
      <c r="H95" s="12">
        <f t="shared" ref="H95:M95" si="25">SUM(H91:H94)</f>
        <v>250744747</v>
      </c>
      <c r="I95" s="5">
        <f t="shared" si="25"/>
        <v>2373402</v>
      </c>
      <c r="J95" s="13">
        <f t="shared" si="25"/>
        <v>253118149</v>
      </c>
      <c r="K95" s="12">
        <f t="shared" si="25"/>
        <v>258420832</v>
      </c>
      <c r="L95" s="5">
        <f t="shared" si="25"/>
        <v>-211505177</v>
      </c>
      <c r="M95" s="13">
        <f t="shared" si="25"/>
        <v>46915655</v>
      </c>
    </row>
    <row r="96" spans="1:13" x14ac:dyDescent="0.25">
      <c r="A96" s="24"/>
      <c r="B96" s="32"/>
      <c r="C96" s="33"/>
      <c r="D96" s="33"/>
      <c r="E96" s="33"/>
      <c r="F96" s="33"/>
      <c r="G96" s="34"/>
      <c r="H96" s="32"/>
      <c r="I96" s="33"/>
      <c r="J96" s="34"/>
      <c r="K96" s="32"/>
      <c r="L96" s="33"/>
      <c r="M96" s="34"/>
    </row>
    <row r="97" spans="1:13" x14ac:dyDescent="0.25">
      <c r="A97" s="22" t="s">
        <v>171</v>
      </c>
      <c r="B97" s="32"/>
      <c r="C97" s="33"/>
      <c r="D97" s="33"/>
      <c r="E97" s="33"/>
      <c r="F97" s="33"/>
      <c r="G97" s="34"/>
      <c r="H97" s="32"/>
      <c r="I97" s="33"/>
      <c r="J97" s="34"/>
      <c r="K97" s="32"/>
      <c r="L97" s="33"/>
      <c r="M97" s="34"/>
    </row>
    <row r="98" spans="1:13" x14ac:dyDescent="0.25">
      <c r="A98" s="25" t="s">
        <v>198</v>
      </c>
      <c r="B98" s="14">
        <v>4691664</v>
      </c>
      <c r="C98" s="6">
        <v>8839001</v>
      </c>
      <c r="D98" s="6">
        <v>5112388</v>
      </c>
      <c r="E98" s="6">
        <v>2956524</v>
      </c>
      <c r="F98" s="6">
        <v>322</v>
      </c>
      <c r="G98" s="15">
        <v>21599899</v>
      </c>
      <c r="H98" s="14">
        <v>287490356</v>
      </c>
      <c r="I98" s="6">
        <v>616802</v>
      </c>
      <c r="J98" s="15">
        <v>288107158</v>
      </c>
      <c r="K98" s="14">
        <v>309707057</v>
      </c>
      <c r="L98" s="6">
        <v>-123840758</v>
      </c>
      <c r="M98" s="15">
        <v>185866299</v>
      </c>
    </row>
    <row r="99" spans="1:13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15" t="s">
        <v>204</v>
      </c>
      <c r="H99" s="14" t="s">
        <v>204</v>
      </c>
      <c r="I99" s="6" t="s">
        <v>204</v>
      </c>
      <c r="J99" s="15" t="s">
        <v>204</v>
      </c>
      <c r="K99" s="14" t="s">
        <v>204</v>
      </c>
      <c r="L99" s="6" t="s">
        <v>204</v>
      </c>
      <c r="M99" s="15" t="s">
        <v>204</v>
      </c>
    </row>
    <row r="100" spans="1:13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15" t="s">
        <v>204</v>
      </c>
      <c r="H100" s="14" t="s">
        <v>204</v>
      </c>
      <c r="I100" s="6" t="s">
        <v>204</v>
      </c>
      <c r="J100" s="15" t="s">
        <v>204</v>
      </c>
      <c r="K100" s="14" t="s">
        <v>204</v>
      </c>
      <c r="L100" s="6" t="s">
        <v>204</v>
      </c>
      <c r="M100" s="15" t="s">
        <v>204</v>
      </c>
    </row>
    <row r="101" spans="1:13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15" t="s">
        <v>204</v>
      </c>
      <c r="H101" s="14" t="s">
        <v>204</v>
      </c>
      <c r="I101" s="6" t="s">
        <v>204</v>
      </c>
      <c r="J101" s="15" t="s">
        <v>204</v>
      </c>
      <c r="K101" s="14" t="s">
        <v>204</v>
      </c>
      <c r="L101" s="6" t="s">
        <v>204</v>
      </c>
      <c r="M101" s="15" t="s">
        <v>204</v>
      </c>
    </row>
    <row r="102" spans="1:13" x14ac:dyDescent="0.25">
      <c r="A102" s="22" t="s">
        <v>157</v>
      </c>
      <c r="B102" s="12">
        <f t="shared" ref="B102:G102" si="26">SUM(B98:B101)</f>
        <v>4691664</v>
      </c>
      <c r="C102" s="5">
        <f t="shared" si="26"/>
        <v>8839001</v>
      </c>
      <c r="D102" s="5">
        <f t="shared" si="26"/>
        <v>5112388</v>
      </c>
      <c r="E102" s="5">
        <f t="shared" si="26"/>
        <v>2956524</v>
      </c>
      <c r="F102" s="5">
        <f t="shared" si="26"/>
        <v>322</v>
      </c>
      <c r="G102" s="13">
        <f t="shared" si="26"/>
        <v>21599899</v>
      </c>
      <c r="H102" s="12">
        <f t="shared" ref="H102:M102" si="27">SUM(H98:H101)</f>
        <v>287490356</v>
      </c>
      <c r="I102" s="5">
        <f t="shared" si="27"/>
        <v>616802</v>
      </c>
      <c r="J102" s="13">
        <f t="shared" si="27"/>
        <v>288107158</v>
      </c>
      <c r="K102" s="12">
        <f t="shared" si="27"/>
        <v>309707057</v>
      </c>
      <c r="L102" s="5">
        <f t="shared" si="27"/>
        <v>-123840758</v>
      </c>
      <c r="M102" s="13">
        <f t="shared" si="27"/>
        <v>185866299</v>
      </c>
    </row>
    <row r="103" spans="1:13" x14ac:dyDescent="0.25">
      <c r="A103" s="24"/>
      <c r="B103" s="32"/>
      <c r="C103" s="33"/>
      <c r="D103" s="33"/>
      <c r="E103" s="33"/>
      <c r="F103" s="33"/>
      <c r="G103" s="34"/>
      <c r="H103" s="32"/>
      <c r="I103" s="33"/>
      <c r="J103" s="34"/>
      <c r="K103" s="32"/>
      <c r="L103" s="33"/>
      <c r="M103" s="34"/>
    </row>
    <row r="104" spans="1:13" x14ac:dyDescent="0.25">
      <c r="A104" s="22" t="s">
        <v>172</v>
      </c>
      <c r="B104" s="32"/>
      <c r="C104" s="33"/>
      <c r="D104" s="33"/>
      <c r="E104" s="33"/>
      <c r="F104" s="33"/>
      <c r="G104" s="34"/>
      <c r="H104" s="32"/>
      <c r="I104" s="33"/>
      <c r="J104" s="34"/>
      <c r="K104" s="32"/>
      <c r="L104" s="33"/>
      <c r="M104" s="34"/>
    </row>
    <row r="105" spans="1:13" x14ac:dyDescent="0.25">
      <c r="A105" s="25" t="s">
        <v>198</v>
      </c>
      <c r="B105" s="14">
        <v>16218725</v>
      </c>
      <c r="C105" s="6">
        <v>43533176</v>
      </c>
      <c r="D105" s="6">
        <v>8679262</v>
      </c>
      <c r="E105" s="6">
        <v>-1453745</v>
      </c>
      <c r="F105" s="6">
        <v>-716</v>
      </c>
      <c r="G105" s="15">
        <v>66976702</v>
      </c>
      <c r="H105" s="14">
        <v>68391170</v>
      </c>
      <c r="I105" s="6">
        <v>12656904</v>
      </c>
      <c r="J105" s="15">
        <v>81048074</v>
      </c>
      <c r="K105" s="14">
        <v>148024776</v>
      </c>
      <c r="L105" s="6">
        <v>365088818</v>
      </c>
      <c r="M105" s="15">
        <v>513113594</v>
      </c>
    </row>
    <row r="106" spans="1:13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15" t="s">
        <v>204</v>
      </c>
      <c r="H106" s="14" t="s">
        <v>204</v>
      </c>
      <c r="I106" s="6" t="s">
        <v>204</v>
      </c>
      <c r="J106" s="15" t="s">
        <v>204</v>
      </c>
      <c r="K106" s="14" t="s">
        <v>204</v>
      </c>
      <c r="L106" s="6" t="s">
        <v>204</v>
      </c>
      <c r="M106" s="15" t="s">
        <v>204</v>
      </c>
    </row>
    <row r="107" spans="1:13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15" t="s">
        <v>204</v>
      </c>
      <c r="H107" s="14" t="s">
        <v>204</v>
      </c>
      <c r="I107" s="6" t="s">
        <v>204</v>
      </c>
      <c r="J107" s="15" t="s">
        <v>204</v>
      </c>
      <c r="K107" s="14" t="s">
        <v>204</v>
      </c>
      <c r="L107" s="6" t="s">
        <v>204</v>
      </c>
      <c r="M107" s="15" t="s">
        <v>204</v>
      </c>
    </row>
    <row r="108" spans="1:13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15" t="s">
        <v>204</v>
      </c>
      <c r="H108" s="14" t="s">
        <v>204</v>
      </c>
      <c r="I108" s="6" t="s">
        <v>204</v>
      </c>
      <c r="J108" s="15" t="s">
        <v>204</v>
      </c>
      <c r="K108" s="14" t="s">
        <v>204</v>
      </c>
      <c r="L108" s="6" t="s">
        <v>204</v>
      </c>
      <c r="M108" s="15" t="s">
        <v>204</v>
      </c>
    </row>
    <row r="109" spans="1:13" x14ac:dyDescent="0.25">
      <c r="A109" s="22" t="s">
        <v>157</v>
      </c>
      <c r="B109" s="12">
        <f t="shared" ref="B109:G109" si="28">SUM(B105:B108)</f>
        <v>16218725</v>
      </c>
      <c r="C109" s="5">
        <f t="shared" si="28"/>
        <v>43533176</v>
      </c>
      <c r="D109" s="5">
        <f t="shared" si="28"/>
        <v>8679262</v>
      </c>
      <c r="E109" s="5">
        <f t="shared" si="28"/>
        <v>-1453745</v>
      </c>
      <c r="F109" s="5">
        <f t="shared" si="28"/>
        <v>-716</v>
      </c>
      <c r="G109" s="13">
        <f t="shared" si="28"/>
        <v>66976702</v>
      </c>
      <c r="H109" s="12">
        <f t="shared" ref="H109:M109" si="29">SUM(H105:H108)</f>
        <v>68391170</v>
      </c>
      <c r="I109" s="5">
        <f t="shared" si="29"/>
        <v>12656904</v>
      </c>
      <c r="J109" s="13">
        <f t="shared" si="29"/>
        <v>81048074</v>
      </c>
      <c r="K109" s="12">
        <f t="shared" si="29"/>
        <v>148024776</v>
      </c>
      <c r="L109" s="5">
        <f t="shared" si="29"/>
        <v>365088818</v>
      </c>
      <c r="M109" s="13">
        <f t="shared" si="29"/>
        <v>513113594</v>
      </c>
    </row>
    <row r="110" spans="1:13" x14ac:dyDescent="0.25">
      <c r="A110" s="24"/>
      <c r="B110" s="32"/>
      <c r="C110" s="33"/>
      <c r="D110" s="33"/>
      <c r="E110" s="33"/>
      <c r="F110" s="33"/>
      <c r="G110" s="34"/>
      <c r="H110" s="32"/>
      <c r="I110" s="33"/>
      <c r="J110" s="34"/>
      <c r="K110" s="32"/>
      <c r="L110" s="33"/>
      <c r="M110" s="34"/>
    </row>
    <row r="111" spans="1:13" x14ac:dyDescent="0.25">
      <c r="A111" s="22" t="s">
        <v>173</v>
      </c>
      <c r="B111" s="32"/>
      <c r="C111" s="33"/>
      <c r="D111" s="33"/>
      <c r="E111" s="33"/>
      <c r="F111" s="33"/>
      <c r="G111" s="34"/>
      <c r="H111" s="32"/>
      <c r="I111" s="33"/>
      <c r="J111" s="34"/>
      <c r="K111" s="32"/>
      <c r="L111" s="33"/>
      <c r="M111" s="34"/>
    </row>
    <row r="112" spans="1:13" x14ac:dyDescent="0.25">
      <c r="A112" s="25" t="s">
        <v>198</v>
      </c>
      <c r="B112" s="14">
        <v>11364003.880000001</v>
      </c>
      <c r="C112" s="6">
        <v>14262666.33</v>
      </c>
      <c r="D112" s="6">
        <v>0</v>
      </c>
      <c r="E112" s="6">
        <v>-1095323145</v>
      </c>
      <c r="F112" s="6">
        <v>0</v>
      </c>
      <c r="G112" s="15">
        <v>-1069696475</v>
      </c>
      <c r="H112" s="14">
        <v>0</v>
      </c>
      <c r="I112" s="6">
        <v>0</v>
      </c>
      <c r="J112" s="15">
        <v>0</v>
      </c>
      <c r="K112" s="14">
        <v>-1069696475</v>
      </c>
      <c r="L112" s="6">
        <v>1287810032</v>
      </c>
      <c r="M112" s="15">
        <v>218113557.5</v>
      </c>
    </row>
    <row r="113" spans="1:13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15" t="s">
        <v>204</v>
      </c>
      <c r="H113" s="14" t="s">
        <v>204</v>
      </c>
      <c r="I113" s="6" t="s">
        <v>204</v>
      </c>
      <c r="J113" s="15" t="s">
        <v>204</v>
      </c>
      <c r="K113" s="14" t="s">
        <v>204</v>
      </c>
      <c r="L113" s="6" t="s">
        <v>204</v>
      </c>
      <c r="M113" s="15" t="s">
        <v>204</v>
      </c>
    </row>
    <row r="114" spans="1:13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15" t="s">
        <v>204</v>
      </c>
      <c r="H114" s="14" t="s">
        <v>204</v>
      </c>
      <c r="I114" s="6" t="s">
        <v>204</v>
      </c>
      <c r="J114" s="15" t="s">
        <v>204</v>
      </c>
      <c r="K114" s="14" t="s">
        <v>204</v>
      </c>
      <c r="L114" s="6" t="s">
        <v>204</v>
      </c>
      <c r="M114" s="15" t="s">
        <v>204</v>
      </c>
    </row>
    <row r="115" spans="1:13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15" t="s">
        <v>204</v>
      </c>
      <c r="H115" s="14" t="s">
        <v>204</v>
      </c>
      <c r="I115" s="6" t="s">
        <v>204</v>
      </c>
      <c r="J115" s="15" t="s">
        <v>204</v>
      </c>
      <c r="K115" s="14" t="s">
        <v>204</v>
      </c>
      <c r="L115" s="6" t="s">
        <v>204</v>
      </c>
      <c r="M115" s="15" t="s">
        <v>204</v>
      </c>
    </row>
    <row r="116" spans="1:13" x14ac:dyDescent="0.25">
      <c r="A116" s="22" t="s">
        <v>157</v>
      </c>
      <c r="B116" s="12">
        <f t="shared" ref="B116:G116" si="30">SUM(B112:B115)</f>
        <v>11364003.880000001</v>
      </c>
      <c r="C116" s="5">
        <f t="shared" si="30"/>
        <v>14262666.33</v>
      </c>
      <c r="D116" s="5">
        <f t="shared" si="30"/>
        <v>0</v>
      </c>
      <c r="E116" s="5">
        <f t="shared" si="30"/>
        <v>-1095323145</v>
      </c>
      <c r="F116" s="5">
        <f t="shared" si="30"/>
        <v>0</v>
      </c>
      <c r="G116" s="13">
        <f t="shared" si="30"/>
        <v>-1069696475</v>
      </c>
      <c r="H116" s="12">
        <f t="shared" ref="H116:M116" si="31">SUM(H112:H115)</f>
        <v>0</v>
      </c>
      <c r="I116" s="5">
        <f t="shared" si="31"/>
        <v>0</v>
      </c>
      <c r="J116" s="13">
        <f t="shared" si="31"/>
        <v>0</v>
      </c>
      <c r="K116" s="12">
        <f t="shared" si="31"/>
        <v>-1069696475</v>
      </c>
      <c r="L116" s="5">
        <f t="shared" si="31"/>
        <v>1287810032</v>
      </c>
      <c r="M116" s="13">
        <f t="shared" si="31"/>
        <v>218113557.5</v>
      </c>
    </row>
    <row r="117" spans="1:13" x14ac:dyDescent="0.25">
      <c r="A117" s="24"/>
      <c r="B117" s="32"/>
      <c r="C117" s="33"/>
      <c r="D117" s="33"/>
      <c r="E117" s="33"/>
      <c r="F117" s="33"/>
      <c r="G117" s="34"/>
      <c r="H117" s="32"/>
      <c r="I117" s="33"/>
      <c r="J117" s="34"/>
      <c r="K117" s="32"/>
      <c r="L117" s="33"/>
      <c r="M117" s="34"/>
    </row>
    <row r="118" spans="1:13" x14ac:dyDescent="0.25">
      <c r="A118" s="22" t="s">
        <v>175</v>
      </c>
      <c r="B118" s="32"/>
      <c r="C118" s="33"/>
      <c r="D118" s="33"/>
      <c r="E118" s="33"/>
      <c r="F118" s="33"/>
      <c r="G118" s="34"/>
      <c r="H118" s="32"/>
      <c r="I118" s="33"/>
      <c r="J118" s="34"/>
      <c r="K118" s="32"/>
      <c r="L118" s="33"/>
      <c r="M118" s="34"/>
    </row>
    <row r="119" spans="1:13" x14ac:dyDescent="0.25">
      <c r="A119" s="25" t="s">
        <v>198</v>
      </c>
      <c r="B119" s="14">
        <v>38159563</v>
      </c>
      <c r="C119" s="6">
        <v>42185714</v>
      </c>
      <c r="D119" s="6">
        <v>785796</v>
      </c>
      <c r="E119" s="6">
        <v>0</v>
      </c>
      <c r="F119" s="6">
        <v>-60179794</v>
      </c>
      <c r="G119" s="15">
        <v>20951279</v>
      </c>
      <c r="H119" s="14">
        <v>14722111</v>
      </c>
      <c r="I119" s="6">
        <v>8228496</v>
      </c>
      <c r="J119" s="15">
        <v>22950607</v>
      </c>
      <c r="K119" s="14">
        <v>43901886</v>
      </c>
      <c r="L119" s="6">
        <v>545272697</v>
      </c>
      <c r="M119" s="15">
        <v>589174583</v>
      </c>
    </row>
    <row r="120" spans="1:13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15" t="s">
        <v>204</v>
      </c>
      <c r="H120" s="14" t="s">
        <v>204</v>
      </c>
      <c r="I120" s="6" t="s">
        <v>204</v>
      </c>
      <c r="J120" s="15" t="s">
        <v>204</v>
      </c>
      <c r="K120" s="14" t="s">
        <v>204</v>
      </c>
      <c r="L120" s="6" t="s">
        <v>204</v>
      </c>
      <c r="M120" s="15" t="s">
        <v>204</v>
      </c>
    </row>
    <row r="121" spans="1:13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15" t="s">
        <v>204</v>
      </c>
      <c r="H121" s="14" t="s">
        <v>204</v>
      </c>
      <c r="I121" s="6" t="s">
        <v>204</v>
      </c>
      <c r="J121" s="15" t="s">
        <v>204</v>
      </c>
      <c r="K121" s="14" t="s">
        <v>204</v>
      </c>
      <c r="L121" s="6" t="s">
        <v>204</v>
      </c>
      <c r="M121" s="15" t="s">
        <v>204</v>
      </c>
    </row>
    <row r="122" spans="1:13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15" t="s">
        <v>204</v>
      </c>
      <c r="H122" s="14" t="s">
        <v>204</v>
      </c>
      <c r="I122" s="6" t="s">
        <v>204</v>
      </c>
      <c r="J122" s="15" t="s">
        <v>204</v>
      </c>
      <c r="K122" s="14" t="s">
        <v>204</v>
      </c>
      <c r="L122" s="6" t="s">
        <v>204</v>
      </c>
      <c r="M122" s="15" t="s">
        <v>204</v>
      </c>
    </row>
    <row r="123" spans="1:13" x14ac:dyDescent="0.25">
      <c r="A123" s="22" t="s">
        <v>157</v>
      </c>
      <c r="B123" s="12">
        <f t="shared" ref="B123:G123" si="32">SUM(B119:B122)</f>
        <v>38159563</v>
      </c>
      <c r="C123" s="5">
        <f t="shared" si="32"/>
        <v>42185714</v>
      </c>
      <c r="D123" s="5">
        <f t="shared" si="32"/>
        <v>785796</v>
      </c>
      <c r="E123" s="5">
        <f t="shared" si="32"/>
        <v>0</v>
      </c>
      <c r="F123" s="5">
        <f t="shared" si="32"/>
        <v>-60179794</v>
      </c>
      <c r="G123" s="13">
        <f t="shared" si="32"/>
        <v>20951279</v>
      </c>
      <c r="H123" s="12">
        <f t="shared" ref="H123:M123" si="33">SUM(H119:H122)</f>
        <v>14722111</v>
      </c>
      <c r="I123" s="5">
        <f t="shared" si="33"/>
        <v>8228496</v>
      </c>
      <c r="J123" s="13">
        <f t="shared" si="33"/>
        <v>22950607</v>
      </c>
      <c r="K123" s="12">
        <f t="shared" si="33"/>
        <v>43901886</v>
      </c>
      <c r="L123" s="5">
        <f t="shared" si="33"/>
        <v>545272697</v>
      </c>
      <c r="M123" s="13">
        <f t="shared" si="33"/>
        <v>589174583</v>
      </c>
    </row>
    <row r="124" spans="1:13" x14ac:dyDescent="0.25">
      <c r="A124" s="24"/>
      <c r="B124" s="32"/>
      <c r="C124" s="33"/>
      <c r="D124" s="33"/>
      <c r="E124" s="33"/>
      <c r="F124" s="33"/>
      <c r="G124" s="34"/>
      <c r="H124" s="32"/>
      <c r="I124" s="33"/>
      <c r="J124" s="34"/>
      <c r="K124" s="32"/>
      <c r="L124" s="33"/>
      <c r="M124" s="34"/>
    </row>
    <row r="125" spans="1:13" x14ac:dyDescent="0.25">
      <c r="A125" s="22" t="s">
        <v>174</v>
      </c>
      <c r="B125" s="32"/>
      <c r="C125" s="33"/>
      <c r="D125" s="33"/>
      <c r="E125" s="33"/>
      <c r="F125" s="33"/>
      <c r="G125" s="34"/>
      <c r="H125" s="32"/>
      <c r="I125" s="33"/>
      <c r="J125" s="34"/>
      <c r="K125" s="32"/>
      <c r="L125" s="33"/>
      <c r="M125" s="34"/>
    </row>
    <row r="126" spans="1:13" x14ac:dyDescent="0.25">
      <c r="A126" s="25" t="s">
        <v>198</v>
      </c>
      <c r="B126" s="14">
        <v>63517844</v>
      </c>
      <c r="C126" s="6">
        <v>70025321</v>
      </c>
      <c r="D126" s="6">
        <v>0</v>
      </c>
      <c r="E126" s="6">
        <v>0</v>
      </c>
      <c r="F126" s="6">
        <v>32322042</v>
      </c>
      <c r="G126" s="15">
        <v>165865207</v>
      </c>
      <c r="H126" s="14">
        <v>17768367</v>
      </c>
      <c r="I126" s="6">
        <v>801217470</v>
      </c>
      <c r="J126" s="15">
        <v>818985837</v>
      </c>
      <c r="K126" s="14">
        <v>984851044</v>
      </c>
      <c r="L126" s="6">
        <v>-201925082</v>
      </c>
      <c r="M126" s="15">
        <v>782925962</v>
      </c>
    </row>
    <row r="127" spans="1:13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15" t="s">
        <v>204</v>
      </c>
      <c r="H127" s="14" t="s">
        <v>204</v>
      </c>
      <c r="I127" s="6" t="s">
        <v>204</v>
      </c>
      <c r="J127" s="15" t="s">
        <v>204</v>
      </c>
      <c r="K127" s="14" t="s">
        <v>204</v>
      </c>
      <c r="L127" s="6" t="s">
        <v>204</v>
      </c>
      <c r="M127" s="15" t="s">
        <v>204</v>
      </c>
    </row>
    <row r="128" spans="1:13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15" t="s">
        <v>204</v>
      </c>
      <c r="H128" s="14" t="s">
        <v>204</v>
      </c>
      <c r="I128" s="6" t="s">
        <v>204</v>
      </c>
      <c r="J128" s="15" t="s">
        <v>204</v>
      </c>
      <c r="K128" s="14" t="s">
        <v>204</v>
      </c>
      <c r="L128" s="6" t="s">
        <v>204</v>
      </c>
      <c r="M128" s="15" t="s">
        <v>204</v>
      </c>
    </row>
    <row r="129" spans="1:13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15" t="s">
        <v>204</v>
      </c>
      <c r="H129" s="14" t="s">
        <v>204</v>
      </c>
      <c r="I129" s="6" t="s">
        <v>204</v>
      </c>
      <c r="J129" s="15" t="s">
        <v>204</v>
      </c>
      <c r="K129" s="14" t="s">
        <v>204</v>
      </c>
      <c r="L129" s="6" t="s">
        <v>204</v>
      </c>
      <c r="M129" s="15" t="s">
        <v>204</v>
      </c>
    </row>
    <row r="130" spans="1:13" x14ac:dyDescent="0.25">
      <c r="A130" s="22" t="s">
        <v>157</v>
      </c>
      <c r="B130" s="12">
        <f t="shared" ref="B130:G130" si="34">SUM(B126:B129)</f>
        <v>63517844</v>
      </c>
      <c r="C130" s="5">
        <f t="shared" si="34"/>
        <v>70025321</v>
      </c>
      <c r="D130" s="5">
        <f t="shared" si="34"/>
        <v>0</v>
      </c>
      <c r="E130" s="5">
        <f t="shared" si="34"/>
        <v>0</v>
      </c>
      <c r="F130" s="5">
        <f t="shared" si="34"/>
        <v>32322042</v>
      </c>
      <c r="G130" s="13">
        <f t="shared" si="34"/>
        <v>165865207</v>
      </c>
      <c r="H130" s="12">
        <f t="shared" ref="H130:M130" si="35">SUM(H126:H129)</f>
        <v>17768367</v>
      </c>
      <c r="I130" s="5">
        <f t="shared" si="35"/>
        <v>801217470</v>
      </c>
      <c r="J130" s="13">
        <f t="shared" si="35"/>
        <v>818985837</v>
      </c>
      <c r="K130" s="12">
        <f t="shared" si="35"/>
        <v>984851044</v>
      </c>
      <c r="L130" s="5">
        <f t="shared" si="35"/>
        <v>-201925082</v>
      </c>
      <c r="M130" s="13">
        <f t="shared" si="35"/>
        <v>782925962</v>
      </c>
    </row>
    <row r="131" spans="1:13" x14ac:dyDescent="0.25">
      <c r="A131" s="24"/>
      <c r="B131" s="32"/>
      <c r="C131" s="33"/>
      <c r="D131" s="33"/>
      <c r="E131" s="33"/>
      <c r="F131" s="33"/>
      <c r="G131" s="34"/>
      <c r="H131" s="32"/>
      <c r="I131" s="33"/>
      <c r="J131" s="34"/>
      <c r="K131" s="32"/>
      <c r="L131" s="33"/>
      <c r="M131" s="34"/>
    </row>
    <row r="132" spans="1:13" x14ac:dyDescent="0.25">
      <c r="A132" s="22" t="s">
        <v>176</v>
      </c>
      <c r="B132" s="32"/>
      <c r="C132" s="33"/>
      <c r="D132" s="33"/>
      <c r="E132" s="33"/>
      <c r="F132" s="33"/>
      <c r="G132" s="34"/>
      <c r="H132" s="32"/>
      <c r="I132" s="33"/>
      <c r="J132" s="34"/>
      <c r="K132" s="32"/>
      <c r="L132" s="33"/>
      <c r="M132" s="34"/>
    </row>
    <row r="133" spans="1:13" x14ac:dyDescent="0.25">
      <c r="A133" s="25" t="s">
        <v>198</v>
      </c>
      <c r="B133" s="14">
        <v>10442036.710000001</v>
      </c>
      <c r="C133" s="6">
        <v>10600666.800000001</v>
      </c>
      <c r="D133" s="6">
        <v>0</v>
      </c>
      <c r="E133" s="6">
        <v>-343569264.30000001</v>
      </c>
      <c r="F133" s="6">
        <v>0</v>
      </c>
      <c r="G133" s="15">
        <v>-322526560.80000001</v>
      </c>
      <c r="H133" s="14">
        <v>15374500</v>
      </c>
      <c r="I133" s="6">
        <v>0</v>
      </c>
      <c r="J133" s="15">
        <v>15374500</v>
      </c>
      <c r="K133" s="14">
        <v>-307152060.80000001</v>
      </c>
      <c r="L133" s="6">
        <v>465726969</v>
      </c>
      <c r="M133" s="15">
        <v>158574908.19999999</v>
      </c>
    </row>
    <row r="134" spans="1:13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15" t="s">
        <v>204</v>
      </c>
      <c r="H134" s="14" t="s">
        <v>204</v>
      </c>
      <c r="I134" s="6" t="s">
        <v>204</v>
      </c>
      <c r="J134" s="15" t="s">
        <v>204</v>
      </c>
      <c r="K134" s="14" t="s">
        <v>204</v>
      </c>
      <c r="L134" s="6" t="s">
        <v>204</v>
      </c>
      <c r="M134" s="15" t="s">
        <v>204</v>
      </c>
    </row>
    <row r="135" spans="1:13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15" t="s">
        <v>204</v>
      </c>
      <c r="H135" s="14" t="s">
        <v>204</v>
      </c>
      <c r="I135" s="6" t="s">
        <v>204</v>
      </c>
      <c r="J135" s="15" t="s">
        <v>204</v>
      </c>
      <c r="K135" s="14" t="s">
        <v>204</v>
      </c>
      <c r="L135" s="6" t="s">
        <v>204</v>
      </c>
      <c r="M135" s="15" t="s">
        <v>204</v>
      </c>
    </row>
    <row r="136" spans="1:13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15" t="s">
        <v>204</v>
      </c>
      <c r="H136" s="14" t="s">
        <v>204</v>
      </c>
      <c r="I136" s="6" t="s">
        <v>204</v>
      </c>
      <c r="J136" s="15" t="s">
        <v>204</v>
      </c>
      <c r="K136" s="14" t="s">
        <v>204</v>
      </c>
      <c r="L136" s="6" t="s">
        <v>204</v>
      </c>
      <c r="M136" s="15" t="s">
        <v>204</v>
      </c>
    </row>
    <row r="137" spans="1:13" x14ac:dyDescent="0.25">
      <c r="A137" s="22" t="s">
        <v>157</v>
      </c>
      <c r="B137" s="12">
        <f t="shared" ref="B137:G137" si="36">SUM(B133:B136)</f>
        <v>10442036.710000001</v>
      </c>
      <c r="C137" s="5">
        <f t="shared" si="36"/>
        <v>10600666.800000001</v>
      </c>
      <c r="D137" s="5">
        <f t="shared" si="36"/>
        <v>0</v>
      </c>
      <c r="E137" s="5">
        <f t="shared" si="36"/>
        <v>-343569264.30000001</v>
      </c>
      <c r="F137" s="5">
        <f t="shared" si="36"/>
        <v>0</v>
      </c>
      <c r="G137" s="13">
        <f t="shared" si="36"/>
        <v>-322526560.80000001</v>
      </c>
      <c r="H137" s="12">
        <f t="shared" ref="H137:M137" si="37">SUM(H133:H136)</f>
        <v>15374500</v>
      </c>
      <c r="I137" s="5">
        <f t="shared" si="37"/>
        <v>0</v>
      </c>
      <c r="J137" s="13">
        <f t="shared" si="37"/>
        <v>15374500</v>
      </c>
      <c r="K137" s="12">
        <f t="shared" si="37"/>
        <v>-307152060.80000001</v>
      </c>
      <c r="L137" s="5">
        <f t="shared" si="37"/>
        <v>465726969</v>
      </c>
      <c r="M137" s="13">
        <f t="shared" si="37"/>
        <v>158574908.19999999</v>
      </c>
    </row>
    <row r="138" spans="1:13" x14ac:dyDescent="0.25">
      <c r="A138" s="24"/>
      <c r="B138" s="32"/>
      <c r="C138" s="33"/>
      <c r="D138" s="33"/>
      <c r="E138" s="33"/>
      <c r="F138" s="33"/>
      <c r="G138" s="34"/>
      <c r="H138" s="32"/>
      <c r="I138" s="33"/>
      <c r="J138" s="34"/>
      <c r="K138" s="32"/>
      <c r="L138" s="33"/>
      <c r="M138" s="34"/>
    </row>
    <row r="139" spans="1:13" x14ac:dyDescent="0.25">
      <c r="A139" s="22" t="s">
        <v>177</v>
      </c>
      <c r="B139" s="32"/>
      <c r="C139" s="33"/>
      <c r="D139" s="33"/>
      <c r="E139" s="33"/>
      <c r="F139" s="33"/>
      <c r="G139" s="34"/>
      <c r="H139" s="32"/>
      <c r="I139" s="33"/>
      <c r="J139" s="34"/>
      <c r="K139" s="32"/>
      <c r="L139" s="33"/>
      <c r="M139" s="34"/>
    </row>
    <row r="140" spans="1:13" x14ac:dyDescent="0.25">
      <c r="A140" s="25" t="s">
        <v>198</v>
      </c>
      <c r="B140" s="14">
        <v>4197899.7300000004</v>
      </c>
      <c r="C140" s="6">
        <v>14104244.1</v>
      </c>
      <c r="D140" s="6">
        <v>6750000</v>
      </c>
      <c r="E140" s="6">
        <v>0</v>
      </c>
      <c r="F140" s="6">
        <v>21524853.170000002</v>
      </c>
      <c r="G140" s="15">
        <v>46576997</v>
      </c>
      <c r="H140" s="14">
        <v>113357277.3</v>
      </c>
      <c r="I140" s="6">
        <v>13537341.49</v>
      </c>
      <c r="J140" s="15">
        <v>126894618.8</v>
      </c>
      <c r="K140" s="14">
        <v>173471615.80000001</v>
      </c>
      <c r="L140" s="6">
        <v>324794148.80000001</v>
      </c>
      <c r="M140" s="15">
        <v>498265764.60000002</v>
      </c>
    </row>
    <row r="141" spans="1:13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15" t="s">
        <v>204</v>
      </c>
      <c r="H141" s="14" t="s">
        <v>204</v>
      </c>
      <c r="I141" s="6" t="s">
        <v>204</v>
      </c>
      <c r="J141" s="15" t="s">
        <v>204</v>
      </c>
      <c r="K141" s="14" t="s">
        <v>204</v>
      </c>
      <c r="L141" s="6" t="s">
        <v>204</v>
      </c>
      <c r="M141" s="15" t="s">
        <v>204</v>
      </c>
    </row>
    <row r="142" spans="1:13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15" t="s">
        <v>204</v>
      </c>
      <c r="H142" s="14" t="s">
        <v>204</v>
      </c>
      <c r="I142" s="6" t="s">
        <v>204</v>
      </c>
      <c r="J142" s="15" t="s">
        <v>204</v>
      </c>
      <c r="K142" s="14" t="s">
        <v>204</v>
      </c>
      <c r="L142" s="6" t="s">
        <v>204</v>
      </c>
      <c r="M142" s="15" t="s">
        <v>204</v>
      </c>
    </row>
    <row r="143" spans="1:13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15" t="s">
        <v>204</v>
      </c>
      <c r="H143" s="14" t="s">
        <v>204</v>
      </c>
      <c r="I143" s="6" t="s">
        <v>204</v>
      </c>
      <c r="J143" s="15" t="s">
        <v>204</v>
      </c>
      <c r="K143" s="14" t="s">
        <v>204</v>
      </c>
      <c r="L143" s="6" t="s">
        <v>204</v>
      </c>
      <c r="M143" s="15" t="s">
        <v>204</v>
      </c>
    </row>
    <row r="144" spans="1:13" x14ac:dyDescent="0.25">
      <c r="A144" s="22" t="s">
        <v>157</v>
      </c>
      <c r="B144" s="12">
        <f t="shared" ref="B144:G144" si="38">SUM(B140:B143)</f>
        <v>4197899.7300000004</v>
      </c>
      <c r="C144" s="5">
        <f t="shared" si="38"/>
        <v>14104244.1</v>
      </c>
      <c r="D144" s="5">
        <f t="shared" si="38"/>
        <v>6750000</v>
      </c>
      <c r="E144" s="5">
        <f t="shared" si="38"/>
        <v>0</v>
      </c>
      <c r="F144" s="5">
        <f t="shared" si="38"/>
        <v>21524853.170000002</v>
      </c>
      <c r="G144" s="13">
        <f t="shared" si="38"/>
        <v>46576997</v>
      </c>
      <c r="H144" s="12">
        <f t="shared" ref="H144:M144" si="39">SUM(H140:H143)</f>
        <v>113357277.3</v>
      </c>
      <c r="I144" s="5">
        <f t="shared" si="39"/>
        <v>13537341.49</v>
      </c>
      <c r="J144" s="13">
        <f t="shared" si="39"/>
        <v>126894618.8</v>
      </c>
      <c r="K144" s="12">
        <f t="shared" si="39"/>
        <v>173471615.80000001</v>
      </c>
      <c r="L144" s="5">
        <f t="shared" si="39"/>
        <v>324794148.80000001</v>
      </c>
      <c r="M144" s="13">
        <f t="shared" si="39"/>
        <v>498265764.60000002</v>
      </c>
    </row>
    <row r="145" spans="1:13" x14ac:dyDescent="0.25">
      <c r="A145" s="24"/>
      <c r="B145" s="32"/>
      <c r="C145" s="33"/>
      <c r="D145" s="33"/>
      <c r="E145" s="33"/>
      <c r="F145" s="33"/>
      <c r="G145" s="34"/>
      <c r="H145" s="32"/>
      <c r="I145" s="33"/>
      <c r="J145" s="34"/>
      <c r="K145" s="32"/>
      <c r="L145" s="33"/>
      <c r="M145" s="34"/>
    </row>
    <row r="146" spans="1:13" x14ac:dyDescent="0.25">
      <c r="A146" s="22" t="s">
        <v>178</v>
      </c>
      <c r="B146" s="32"/>
      <c r="C146" s="33"/>
      <c r="D146" s="33"/>
      <c r="E146" s="33"/>
      <c r="F146" s="33"/>
      <c r="G146" s="34"/>
      <c r="H146" s="32"/>
      <c r="I146" s="33"/>
      <c r="J146" s="34"/>
      <c r="K146" s="32"/>
      <c r="L146" s="33"/>
      <c r="M146" s="34"/>
    </row>
    <row r="147" spans="1:13" x14ac:dyDescent="0.25">
      <c r="A147" s="25" t="s">
        <v>198</v>
      </c>
      <c r="B147" s="14">
        <v>7796679.8499999996</v>
      </c>
      <c r="C147" s="6">
        <v>8885033.8399999999</v>
      </c>
      <c r="D147" s="6">
        <v>0</v>
      </c>
      <c r="E147" s="6">
        <v>-127491843.40000001</v>
      </c>
      <c r="F147" s="6">
        <v>0</v>
      </c>
      <c r="G147" s="15">
        <v>-110810129.7</v>
      </c>
      <c r="H147" s="14">
        <v>0</v>
      </c>
      <c r="I147" s="6">
        <v>0</v>
      </c>
      <c r="J147" s="15">
        <v>0</v>
      </c>
      <c r="K147" s="14">
        <v>-110810129.7</v>
      </c>
      <c r="L147" s="6">
        <v>172690949.09999999</v>
      </c>
      <c r="M147" s="15">
        <v>61880819.390000001</v>
      </c>
    </row>
    <row r="148" spans="1:13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15" t="s">
        <v>204</v>
      </c>
      <c r="H148" s="14" t="s">
        <v>204</v>
      </c>
      <c r="I148" s="6" t="s">
        <v>204</v>
      </c>
      <c r="J148" s="15" t="s">
        <v>204</v>
      </c>
      <c r="K148" s="14" t="s">
        <v>204</v>
      </c>
      <c r="L148" s="6" t="s">
        <v>204</v>
      </c>
      <c r="M148" s="15" t="s">
        <v>204</v>
      </c>
    </row>
    <row r="149" spans="1:13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15" t="s">
        <v>204</v>
      </c>
      <c r="H149" s="14" t="s">
        <v>204</v>
      </c>
      <c r="I149" s="6" t="s">
        <v>204</v>
      </c>
      <c r="J149" s="15" t="s">
        <v>204</v>
      </c>
      <c r="K149" s="14" t="s">
        <v>204</v>
      </c>
      <c r="L149" s="6" t="s">
        <v>204</v>
      </c>
      <c r="M149" s="15" t="s">
        <v>204</v>
      </c>
    </row>
    <row r="150" spans="1:13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15" t="s">
        <v>204</v>
      </c>
      <c r="H150" s="14" t="s">
        <v>204</v>
      </c>
      <c r="I150" s="6" t="s">
        <v>204</v>
      </c>
      <c r="J150" s="15" t="s">
        <v>204</v>
      </c>
      <c r="K150" s="14" t="s">
        <v>204</v>
      </c>
      <c r="L150" s="6" t="s">
        <v>204</v>
      </c>
      <c r="M150" s="15" t="s">
        <v>204</v>
      </c>
    </row>
    <row r="151" spans="1:13" x14ac:dyDescent="0.25">
      <c r="A151" s="22" t="s">
        <v>157</v>
      </c>
      <c r="B151" s="12">
        <f t="shared" ref="B151:G151" si="40">SUM(B147:B150)</f>
        <v>7796679.8499999996</v>
      </c>
      <c r="C151" s="5">
        <f t="shared" si="40"/>
        <v>8885033.8399999999</v>
      </c>
      <c r="D151" s="5">
        <f t="shared" si="40"/>
        <v>0</v>
      </c>
      <c r="E151" s="5">
        <f t="shared" si="40"/>
        <v>-127491843.40000001</v>
      </c>
      <c r="F151" s="5">
        <f t="shared" si="40"/>
        <v>0</v>
      </c>
      <c r="G151" s="13">
        <f t="shared" si="40"/>
        <v>-110810129.7</v>
      </c>
      <c r="H151" s="12">
        <f t="shared" ref="H151:M151" si="41">SUM(H147:H150)</f>
        <v>0</v>
      </c>
      <c r="I151" s="5">
        <f t="shared" si="41"/>
        <v>0</v>
      </c>
      <c r="J151" s="13">
        <f t="shared" si="41"/>
        <v>0</v>
      </c>
      <c r="K151" s="12">
        <f t="shared" si="41"/>
        <v>-110810129.7</v>
      </c>
      <c r="L151" s="5">
        <f t="shared" si="41"/>
        <v>172690949.09999999</v>
      </c>
      <c r="M151" s="13">
        <f t="shared" si="41"/>
        <v>61880819.390000001</v>
      </c>
    </row>
    <row r="152" spans="1:13" x14ac:dyDescent="0.25">
      <c r="A152" s="24"/>
      <c r="B152" s="32"/>
      <c r="C152" s="33"/>
      <c r="D152" s="33"/>
      <c r="E152" s="33"/>
      <c r="F152" s="33"/>
      <c r="G152" s="34"/>
      <c r="H152" s="32"/>
      <c r="I152" s="33"/>
      <c r="J152" s="34"/>
      <c r="K152" s="32"/>
      <c r="L152" s="33"/>
      <c r="M152" s="34"/>
    </row>
    <row r="153" spans="1:13" x14ac:dyDescent="0.25">
      <c r="A153" s="22" t="s">
        <v>179</v>
      </c>
      <c r="B153" s="32"/>
      <c r="C153" s="33"/>
      <c r="D153" s="33"/>
      <c r="E153" s="33"/>
      <c r="F153" s="33"/>
      <c r="G153" s="34"/>
      <c r="H153" s="32"/>
      <c r="I153" s="33"/>
      <c r="J153" s="34"/>
      <c r="K153" s="32"/>
      <c r="L153" s="33"/>
      <c r="M153" s="34"/>
    </row>
    <row r="154" spans="1:13" x14ac:dyDescent="0.25">
      <c r="A154" s="25" t="s">
        <v>198</v>
      </c>
      <c r="B154" s="14">
        <v>9327947.25</v>
      </c>
      <c r="C154" s="6">
        <v>3865244.68</v>
      </c>
      <c r="D154" s="6">
        <v>0</v>
      </c>
      <c r="E154" s="6">
        <v>381807192.10000002</v>
      </c>
      <c r="F154" s="6">
        <v>0</v>
      </c>
      <c r="G154" s="15">
        <v>395000384</v>
      </c>
      <c r="H154" s="14">
        <v>0</v>
      </c>
      <c r="I154" s="6">
        <v>0</v>
      </c>
      <c r="J154" s="15">
        <v>0</v>
      </c>
      <c r="K154" s="14">
        <v>395000384</v>
      </c>
      <c r="L154" s="6">
        <v>-126586285.2</v>
      </c>
      <c r="M154" s="15">
        <v>268414098.80000001</v>
      </c>
    </row>
    <row r="155" spans="1:13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15" t="s">
        <v>204</v>
      </c>
      <c r="H155" s="14" t="s">
        <v>204</v>
      </c>
      <c r="I155" s="6" t="s">
        <v>204</v>
      </c>
      <c r="J155" s="15" t="s">
        <v>204</v>
      </c>
      <c r="K155" s="14" t="s">
        <v>204</v>
      </c>
      <c r="L155" s="6" t="s">
        <v>204</v>
      </c>
      <c r="M155" s="15" t="s">
        <v>204</v>
      </c>
    </row>
    <row r="156" spans="1:13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15" t="s">
        <v>204</v>
      </c>
      <c r="H156" s="14" t="s">
        <v>204</v>
      </c>
      <c r="I156" s="6" t="s">
        <v>204</v>
      </c>
      <c r="J156" s="15" t="s">
        <v>204</v>
      </c>
      <c r="K156" s="14" t="s">
        <v>204</v>
      </c>
      <c r="L156" s="6" t="s">
        <v>204</v>
      </c>
      <c r="M156" s="15" t="s">
        <v>204</v>
      </c>
    </row>
    <row r="157" spans="1:13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15" t="s">
        <v>204</v>
      </c>
      <c r="H157" s="14" t="s">
        <v>204</v>
      </c>
      <c r="I157" s="6" t="s">
        <v>204</v>
      </c>
      <c r="J157" s="15" t="s">
        <v>204</v>
      </c>
      <c r="K157" s="14" t="s">
        <v>204</v>
      </c>
      <c r="L157" s="6" t="s">
        <v>204</v>
      </c>
      <c r="M157" s="15" t="s">
        <v>204</v>
      </c>
    </row>
    <row r="158" spans="1:13" x14ac:dyDescent="0.25">
      <c r="A158" s="22" t="s">
        <v>157</v>
      </c>
      <c r="B158" s="12">
        <f t="shared" ref="B158:M158" si="42">SUM(B154:B157)</f>
        <v>9327947.25</v>
      </c>
      <c r="C158" s="5">
        <f t="shared" si="42"/>
        <v>3865244.68</v>
      </c>
      <c r="D158" s="5">
        <f t="shared" si="42"/>
        <v>0</v>
      </c>
      <c r="E158" s="5">
        <f t="shared" si="42"/>
        <v>381807192.10000002</v>
      </c>
      <c r="F158" s="5">
        <f t="shared" si="42"/>
        <v>0</v>
      </c>
      <c r="G158" s="13">
        <f t="shared" si="42"/>
        <v>395000384</v>
      </c>
      <c r="H158" s="12">
        <f t="shared" si="42"/>
        <v>0</v>
      </c>
      <c r="I158" s="5">
        <f t="shared" si="42"/>
        <v>0</v>
      </c>
      <c r="J158" s="13">
        <f t="shared" si="42"/>
        <v>0</v>
      </c>
      <c r="K158" s="12">
        <f t="shared" si="42"/>
        <v>395000384</v>
      </c>
      <c r="L158" s="5">
        <f t="shared" si="42"/>
        <v>-126586285.2</v>
      </c>
      <c r="M158" s="13">
        <f t="shared" si="42"/>
        <v>268414098.80000001</v>
      </c>
    </row>
    <row r="159" spans="1:13" x14ac:dyDescent="0.25">
      <c r="A159" s="24"/>
      <c r="B159" s="32"/>
      <c r="C159" s="33"/>
      <c r="D159" s="33"/>
      <c r="E159" s="33"/>
      <c r="F159" s="33"/>
      <c r="G159" s="34"/>
      <c r="H159" s="32"/>
      <c r="I159" s="33"/>
      <c r="J159" s="34"/>
      <c r="K159" s="32"/>
      <c r="L159" s="33"/>
      <c r="M159" s="34"/>
    </row>
    <row r="160" spans="1:13" x14ac:dyDescent="0.25">
      <c r="A160" s="22" t="s">
        <v>180</v>
      </c>
      <c r="B160" s="32"/>
      <c r="C160" s="33"/>
      <c r="D160" s="33"/>
      <c r="E160" s="33"/>
      <c r="F160" s="33"/>
      <c r="G160" s="34"/>
      <c r="H160" s="32"/>
      <c r="I160" s="33"/>
      <c r="J160" s="34"/>
      <c r="K160" s="32"/>
      <c r="L160" s="33"/>
      <c r="M160" s="34"/>
    </row>
    <row r="161" spans="1:13" x14ac:dyDescent="0.25">
      <c r="A161" s="25" t="s">
        <v>198</v>
      </c>
      <c r="B161" s="14">
        <v>24201981</v>
      </c>
      <c r="C161" s="6">
        <v>22217741</v>
      </c>
      <c r="D161" s="6">
        <v>16643065</v>
      </c>
      <c r="E161" s="6">
        <v>22248454</v>
      </c>
      <c r="F161" s="6">
        <v>21054378</v>
      </c>
      <c r="G161" s="15">
        <v>106365619</v>
      </c>
      <c r="H161" s="14">
        <v>626895143</v>
      </c>
      <c r="I161" s="6">
        <v>29139757</v>
      </c>
      <c r="J161" s="15">
        <v>656034900</v>
      </c>
      <c r="K161" s="14">
        <v>762400519</v>
      </c>
      <c r="L161" s="6">
        <v>108695373</v>
      </c>
      <c r="M161" s="15">
        <v>871095892</v>
      </c>
    </row>
    <row r="162" spans="1:13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15" t="s">
        <v>204</v>
      </c>
      <c r="H162" s="14" t="s">
        <v>204</v>
      </c>
      <c r="I162" s="6" t="s">
        <v>204</v>
      </c>
      <c r="J162" s="15" t="s">
        <v>204</v>
      </c>
      <c r="K162" s="14" t="s">
        <v>204</v>
      </c>
      <c r="L162" s="6" t="s">
        <v>204</v>
      </c>
      <c r="M162" s="15" t="s">
        <v>204</v>
      </c>
    </row>
    <row r="163" spans="1:13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15" t="s">
        <v>204</v>
      </c>
      <c r="H163" s="14" t="s">
        <v>204</v>
      </c>
      <c r="I163" s="6" t="s">
        <v>204</v>
      </c>
      <c r="J163" s="15" t="s">
        <v>204</v>
      </c>
      <c r="K163" s="14" t="s">
        <v>204</v>
      </c>
      <c r="L163" s="6" t="s">
        <v>204</v>
      </c>
      <c r="M163" s="15" t="s">
        <v>204</v>
      </c>
    </row>
    <row r="164" spans="1:13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15" t="s">
        <v>204</v>
      </c>
      <c r="H164" s="14" t="s">
        <v>204</v>
      </c>
      <c r="I164" s="6" t="s">
        <v>204</v>
      </c>
      <c r="J164" s="15" t="s">
        <v>204</v>
      </c>
      <c r="K164" s="14" t="s">
        <v>204</v>
      </c>
      <c r="L164" s="6" t="s">
        <v>204</v>
      </c>
      <c r="M164" s="15" t="s">
        <v>204</v>
      </c>
    </row>
    <row r="165" spans="1:13" x14ac:dyDescent="0.25">
      <c r="A165" s="22" t="s">
        <v>157</v>
      </c>
      <c r="B165" s="12">
        <f t="shared" ref="B165:G165" si="43">SUM(B161:B164)</f>
        <v>24201981</v>
      </c>
      <c r="C165" s="5">
        <f t="shared" si="43"/>
        <v>22217741</v>
      </c>
      <c r="D165" s="5">
        <f t="shared" si="43"/>
        <v>16643065</v>
      </c>
      <c r="E165" s="5">
        <f t="shared" si="43"/>
        <v>22248454</v>
      </c>
      <c r="F165" s="5">
        <f t="shared" si="43"/>
        <v>21054378</v>
      </c>
      <c r="G165" s="13">
        <f t="shared" si="43"/>
        <v>106365619</v>
      </c>
      <c r="H165" s="12">
        <f t="shared" ref="H165:M165" si="44">SUM(H161:H164)</f>
        <v>626895143</v>
      </c>
      <c r="I165" s="5">
        <f t="shared" si="44"/>
        <v>29139757</v>
      </c>
      <c r="J165" s="13">
        <f t="shared" si="44"/>
        <v>656034900</v>
      </c>
      <c r="K165" s="12">
        <f t="shared" si="44"/>
        <v>762400519</v>
      </c>
      <c r="L165" s="5">
        <f t="shared" si="44"/>
        <v>108695373</v>
      </c>
      <c r="M165" s="13">
        <f t="shared" si="44"/>
        <v>871095892</v>
      </c>
    </row>
    <row r="166" spans="1:13" x14ac:dyDescent="0.25">
      <c r="A166" s="24"/>
      <c r="B166" s="32"/>
      <c r="C166" s="33"/>
      <c r="D166" s="33"/>
      <c r="E166" s="33"/>
      <c r="F166" s="33"/>
      <c r="G166" s="34"/>
      <c r="H166" s="32"/>
      <c r="I166" s="33"/>
      <c r="J166" s="34"/>
      <c r="K166" s="32"/>
      <c r="L166" s="33"/>
      <c r="M166" s="34"/>
    </row>
    <row r="167" spans="1:13" x14ac:dyDescent="0.25">
      <c r="A167" s="22" t="s">
        <v>181</v>
      </c>
      <c r="B167" s="32"/>
      <c r="C167" s="33"/>
      <c r="D167" s="33"/>
      <c r="E167" s="33"/>
      <c r="F167" s="33"/>
      <c r="G167" s="34"/>
      <c r="H167" s="32"/>
      <c r="I167" s="33"/>
      <c r="J167" s="34"/>
      <c r="K167" s="32"/>
      <c r="L167" s="33"/>
      <c r="M167" s="34"/>
    </row>
    <row r="168" spans="1:13" x14ac:dyDescent="0.25">
      <c r="A168" s="25" t="s">
        <v>198</v>
      </c>
      <c r="B168" s="14">
        <v>4274047</v>
      </c>
      <c r="C168" s="6">
        <v>2464847</v>
      </c>
      <c r="D168" s="6">
        <v>3115597</v>
      </c>
      <c r="E168" s="6">
        <v>0</v>
      </c>
      <c r="F168" s="6">
        <v>2899927</v>
      </c>
      <c r="G168" s="15">
        <v>12754418</v>
      </c>
      <c r="H168" s="14">
        <v>112769485</v>
      </c>
      <c r="I168" s="6">
        <v>6125989</v>
      </c>
      <c r="J168" s="15">
        <v>118895474</v>
      </c>
      <c r="K168" s="14">
        <v>131649892</v>
      </c>
      <c r="L168" s="6">
        <v>99662736</v>
      </c>
      <c r="M168" s="15">
        <v>231312628</v>
      </c>
    </row>
    <row r="169" spans="1:13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15" t="s">
        <v>204</v>
      </c>
      <c r="H169" s="14" t="s">
        <v>204</v>
      </c>
      <c r="I169" s="6" t="s">
        <v>204</v>
      </c>
      <c r="J169" s="15" t="s">
        <v>204</v>
      </c>
      <c r="K169" s="14" t="s">
        <v>204</v>
      </c>
      <c r="L169" s="6" t="s">
        <v>204</v>
      </c>
      <c r="M169" s="15" t="s">
        <v>204</v>
      </c>
    </row>
    <row r="170" spans="1:13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15" t="s">
        <v>204</v>
      </c>
      <c r="H170" s="14" t="s">
        <v>204</v>
      </c>
      <c r="I170" s="6" t="s">
        <v>204</v>
      </c>
      <c r="J170" s="15" t="s">
        <v>204</v>
      </c>
      <c r="K170" s="14" t="s">
        <v>204</v>
      </c>
      <c r="L170" s="6" t="s">
        <v>204</v>
      </c>
      <c r="M170" s="15" t="s">
        <v>204</v>
      </c>
    </row>
    <row r="171" spans="1:13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15" t="s">
        <v>204</v>
      </c>
      <c r="H171" s="14" t="s">
        <v>204</v>
      </c>
      <c r="I171" s="6" t="s">
        <v>204</v>
      </c>
      <c r="J171" s="15" t="s">
        <v>204</v>
      </c>
      <c r="K171" s="14" t="s">
        <v>204</v>
      </c>
      <c r="L171" s="6" t="s">
        <v>204</v>
      </c>
      <c r="M171" s="15" t="s">
        <v>204</v>
      </c>
    </row>
    <row r="172" spans="1:13" x14ac:dyDescent="0.25">
      <c r="A172" s="22" t="s">
        <v>157</v>
      </c>
      <c r="B172" s="12">
        <f t="shared" ref="B172:G172" si="45">SUM(B168:B171)</f>
        <v>4274047</v>
      </c>
      <c r="C172" s="5">
        <f t="shared" si="45"/>
        <v>2464847</v>
      </c>
      <c r="D172" s="5">
        <f t="shared" si="45"/>
        <v>3115597</v>
      </c>
      <c r="E172" s="5">
        <f t="shared" si="45"/>
        <v>0</v>
      </c>
      <c r="F172" s="5">
        <f t="shared" si="45"/>
        <v>2899927</v>
      </c>
      <c r="G172" s="13">
        <f t="shared" si="45"/>
        <v>12754418</v>
      </c>
      <c r="H172" s="12">
        <f t="shared" ref="H172:M172" si="46">SUM(H168:H171)</f>
        <v>112769485</v>
      </c>
      <c r="I172" s="5">
        <f t="shared" si="46"/>
        <v>6125989</v>
      </c>
      <c r="J172" s="13">
        <f t="shared" si="46"/>
        <v>118895474</v>
      </c>
      <c r="K172" s="12">
        <f t="shared" si="46"/>
        <v>131649892</v>
      </c>
      <c r="L172" s="5">
        <f t="shared" si="46"/>
        <v>99662736</v>
      </c>
      <c r="M172" s="13">
        <f t="shared" si="46"/>
        <v>231312628</v>
      </c>
    </row>
    <row r="173" spans="1:13" x14ac:dyDescent="0.25">
      <c r="A173" s="24"/>
      <c r="B173" s="32"/>
      <c r="C173" s="33"/>
      <c r="D173" s="33"/>
      <c r="E173" s="33"/>
      <c r="F173" s="33"/>
      <c r="G173" s="34"/>
      <c r="H173" s="32"/>
      <c r="I173" s="33"/>
      <c r="J173" s="34"/>
      <c r="K173" s="32"/>
      <c r="L173" s="33"/>
      <c r="M173" s="34"/>
    </row>
    <row r="174" spans="1:13" x14ac:dyDescent="0.25">
      <c r="A174" s="22" t="s">
        <v>182</v>
      </c>
      <c r="B174" s="32"/>
      <c r="C174" s="33"/>
      <c r="D174" s="33"/>
      <c r="E174" s="33"/>
      <c r="F174" s="33"/>
      <c r="G174" s="34"/>
      <c r="H174" s="32"/>
      <c r="I174" s="33"/>
      <c r="J174" s="34"/>
      <c r="K174" s="32"/>
      <c r="L174" s="33"/>
      <c r="M174" s="34"/>
    </row>
    <row r="175" spans="1:13" x14ac:dyDescent="0.25">
      <c r="A175" s="25" t="s">
        <v>198</v>
      </c>
      <c r="B175" s="14">
        <v>4458092</v>
      </c>
      <c r="C175" s="6">
        <v>15808396</v>
      </c>
      <c r="D175" s="6">
        <v>3861768</v>
      </c>
      <c r="E175" s="6">
        <v>-53775612</v>
      </c>
      <c r="F175" s="6">
        <v>56915</v>
      </c>
      <c r="G175" s="15">
        <v>-29590441</v>
      </c>
      <c r="H175" s="14">
        <v>95636638</v>
      </c>
      <c r="I175" s="6">
        <v>1712923</v>
      </c>
      <c r="J175" s="15">
        <v>97349561</v>
      </c>
      <c r="K175" s="14">
        <v>67759120</v>
      </c>
      <c r="L175" s="6">
        <v>22449991</v>
      </c>
      <c r="M175" s="15">
        <v>90209111</v>
      </c>
    </row>
    <row r="176" spans="1:13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15" t="s">
        <v>204</v>
      </c>
      <c r="H176" s="14" t="s">
        <v>204</v>
      </c>
      <c r="I176" s="6" t="s">
        <v>204</v>
      </c>
      <c r="J176" s="15" t="s">
        <v>204</v>
      </c>
      <c r="K176" s="14" t="s">
        <v>204</v>
      </c>
      <c r="L176" s="6" t="s">
        <v>204</v>
      </c>
      <c r="M176" s="15" t="s">
        <v>204</v>
      </c>
    </row>
    <row r="177" spans="1:13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15" t="s">
        <v>204</v>
      </c>
      <c r="H177" s="14" t="s">
        <v>204</v>
      </c>
      <c r="I177" s="6" t="s">
        <v>204</v>
      </c>
      <c r="J177" s="15" t="s">
        <v>204</v>
      </c>
      <c r="K177" s="14" t="s">
        <v>204</v>
      </c>
      <c r="L177" s="6" t="s">
        <v>204</v>
      </c>
      <c r="M177" s="15" t="s">
        <v>204</v>
      </c>
    </row>
    <row r="178" spans="1:13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15" t="s">
        <v>204</v>
      </c>
      <c r="H178" s="14" t="s">
        <v>204</v>
      </c>
      <c r="I178" s="6" t="s">
        <v>204</v>
      </c>
      <c r="J178" s="15" t="s">
        <v>204</v>
      </c>
      <c r="K178" s="14" t="s">
        <v>204</v>
      </c>
      <c r="L178" s="6" t="s">
        <v>204</v>
      </c>
      <c r="M178" s="15" t="s">
        <v>204</v>
      </c>
    </row>
    <row r="179" spans="1:13" x14ac:dyDescent="0.25">
      <c r="A179" s="22" t="s">
        <v>157</v>
      </c>
      <c r="B179" s="12">
        <f t="shared" ref="B179:G179" si="47">SUM(B175:B178)</f>
        <v>4458092</v>
      </c>
      <c r="C179" s="5">
        <f t="shared" si="47"/>
        <v>15808396</v>
      </c>
      <c r="D179" s="5">
        <f t="shared" si="47"/>
        <v>3861768</v>
      </c>
      <c r="E179" s="5">
        <f t="shared" si="47"/>
        <v>-53775612</v>
      </c>
      <c r="F179" s="5">
        <f t="shared" si="47"/>
        <v>56915</v>
      </c>
      <c r="G179" s="13">
        <f t="shared" si="47"/>
        <v>-29590441</v>
      </c>
      <c r="H179" s="12">
        <f t="shared" ref="H179:M179" si="48">SUM(H175:H178)</f>
        <v>95636638</v>
      </c>
      <c r="I179" s="5">
        <f t="shared" si="48"/>
        <v>1712923</v>
      </c>
      <c r="J179" s="13">
        <f t="shared" si="48"/>
        <v>97349561</v>
      </c>
      <c r="K179" s="12">
        <f t="shared" si="48"/>
        <v>67759120</v>
      </c>
      <c r="L179" s="5">
        <f t="shared" si="48"/>
        <v>22449991</v>
      </c>
      <c r="M179" s="13">
        <f t="shared" si="48"/>
        <v>90209111</v>
      </c>
    </row>
    <row r="180" spans="1:13" x14ac:dyDescent="0.25">
      <c r="A180" s="24"/>
      <c r="B180" s="32"/>
      <c r="C180" s="33"/>
      <c r="D180" s="33"/>
      <c r="E180" s="33"/>
      <c r="F180" s="33"/>
      <c r="G180" s="34"/>
      <c r="H180" s="32"/>
      <c r="I180" s="33"/>
      <c r="J180" s="34"/>
      <c r="K180" s="32"/>
      <c r="L180" s="33"/>
      <c r="M180" s="34"/>
    </row>
    <row r="181" spans="1:13" x14ac:dyDescent="0.25">
      <c r="A181" s="22" t="s">
        <v>183</v>
      </c>
      <c r="B181" s="32"/>
      <c r="C181" s="33"/>
      <c r="D181" s="33"/>
      <c r="E181" s="33"/>
      <c r="F181" s="33"/>
      <c r="G181" s="34"/>
      <c r="H181" s="32"/>
      <c r="I181" s="33"/>
      <c r="J181" s="34"/>
      <c r="K181" s="32"/>
      <c r="L181" s="33"/>
      <c r="M181" s="34"/>
    </row>
    <row r="182" spans="1:13" x14ac:dyDescent="0.25">
      <c r="A182" s="25" t="s">
        <v>198</v>
      </c>
      <c r="B182" s="14">
        <v>473603</v>
      </c>
      <c r="C182" s="6">
        <v>3135302</v>
      </c>
      <c r="D182" s="6">
        <v>200298</v>
      </c>
      <c r="E182" s="6">
        <v>0</v>
      </c>
      <c r="F182" s="6">
        <v>3371847</v>
      </c>
      <c r="G182" s="15">
        <v>7181050</v>
      </c>
      <c r="H182" s="14">
        <v>4865828</v>
      </c>
      <c r="I182" s="6">
        <v>49274</v>
      </c>
      <c r="J182" s="15">
        <v>4915102</v>
      </c>
      <c r="K182" s="14">
        <v>12096152</v>
      </c>
      <c r="L182" s="6">
        <v>16833677</v>
      </c>
      <c r="M182" s="15">
        <v>28929829</v>
      </c>
    </row>
    <row r="183" spans="1:13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15" t="s">
        <v>204</v>
      </c>
      <c r="H183" s="14" t="s">
        <v>204</v>
      </c>
      <c r="I183" s="6" t="s">
        <v>204</v>
      </c>
      <c r="J183" s="15" t="s">
        <v>204</v>
      </c>
      <c r="K183" s="14" t="s">
        <v>204</v>
      </c>
      <c r="L183" s="6" t="s">
        <v>204</v>
      </c>
      <c r="M183" s="15" t="s">
        <v>204</v>
      </c>
    </row>
    <row r="184" spans="1:13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15" t="s">
        <v>204</v>
      </c>
      <c r="H184" s="14" t="s">
        <v>204</v>
      </c>
      <c r="I184" s="6" t="s">
        <v>204</v>
      </c>
      <c r="J184" s="15" t="s">
        <v>204</v>
      </c>
      <c r="K184" s="14" t="s">
        <v>204</v>
      </c>
      <c r="L184" s="6" t="s">
        <v>204</v>
      </c>
      <c r="M184" s="15" t="s">
        <v>204</v>
      </c>
    </row>
    <row r="185" spans="1:13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15" t="s">
        <v>204</v>
      </c>
      <c r="H185" s="14" t="s">
        <v>204</v>
      </c>
      <c r="I185" s="6" t="s">
        <v>204</v>
      </c>
      <c r="J185" s="15" t="s">
        <v>204</v>
      </c>
      <c r="K185" s="14" t="s">
        <v>204</v>
      </c>
      <c r="L185" s="6" t="s">
        <v>204</v>
      </c>
      <c r="M185" s="15" t="s">
        <v>204</v>
      </c>
    </row>
    <row r="186" spans="1:13" x14ac:dyDescent="0.25">
      <c r="A186" s="22" t="s">
        <v>157</v>
      </c>
      <c r="B186" s="12">
        <f t="shared" ref="B186:G186" si="49">SUM(B182:B185)</f>
        <v>473603</v>
      </c>
      <c r="C186" s="5">
        <f t="shared" si="49"/>
        <v>3135302</v>
      </c>
      <c r="D186" s="5">
        <f t="shared" si="49"/>
        <v>200298</v>
      </c>
      <c r="E186" s="5">
        <f t="shared" si="49"/>
        <v>0</v>
      </c>
      <c r="F186" s="5">
        <f t="shared" si="49"/>
        <v>3371847</v>
      </c>
      <c r="G186" s="13">
        <f t="shared" si="49"/>
        <v>7181050</v>
      </c>
      <c r="H186" s="12">
        <f t="shared" ref="H186:M186" si="50">SUM(H182:H185)</f>
        <v>4865828</v>
      </c>
      <c r="I186" s="5">
        <f t="shared" si="50"/>
        <v>49274</v>
      </c>
      <c r="J186" s="13">
        <f t="shared" si="50"/>
        <v>4915102</v>
      </c>
      <c r="K186" s="12">
        <f t="shared" si="50"/>
        <v>12096152</v>
      </c>
      <c r="L186" s="5">
        <f t="shared" si="50"/>
        <v>16833677</v>
      </c>
      <c r="M186" s="13">
        <f t="shared" si="50"/>
        <v>28929829</v>
      </c>
    </row>
    <row r="187" spans="1:13" x14ac:dyDescent="0.25">
      <c r="A187" s="24"/>
      <c r="B187" s="32"/>
      <c r="C187" s="33"/>
      <c r="D187" s="33"/>
      <c r="E187" s="33"/>
      <c r="F187" s="33"/>
      <c r="G187" s="34"/>
      <c r="H187" s="32"/>
      <c r="I187" s="33"/>
      <c r="J187" s="34"/>
      <c r="K187" s="32"/>
      <c r="L187" s="33"/>
      <c r="M187" s="34"/>
    </row>
    <row r="188" spans="1:13" x14ac:dyDescent="0.25">
      <c r="A188" s="22" t="s">
        <v>184</v>
      </c>
      <c r="B188" s="32"/>
      <c r="C188" s="33"/>
      <c r="D188" s="33"/>
      <c r="E188" s="33"/>
      <c r="F188" s="33"/>
      <c r="G188" s="34"/>
      <c r="H188" s="32"/>
      <c r="I188" s="33"/>
      <c r="J188" s="34"/>
      <c r="K188" s="32"/>
      <c r="L188" s="33"/>
      <c r="M188" s="34"/>
    </row>
    <row r="189" spans="1:13" x14ac:dyDescent="0.25">
      <c r="A189" s="25" t="s">
        <v>198</v>
      </c>
      <c r="B189" s="14">
        <v>798012</v>
      </c>
      <c r="C189" s="6">
        <v>304924</v>
      </c>
      <c r="D189" s="6">
        <v>0</v>
      </c>
      <c r="E189" s="6">
        <v>0</v>
      </c>
      <c r="F189" s="6">
        <v>15005596</v>
      </c>
      <c r="G189" s="15">
        <v>16108532</v>
      </c>
      <c r="H189" s="14">
        <v>0</v>
      </c>
      <c r="I189" s="6">
        <v>0</v>
      </c>
      <c r="J189" s="15">
        <v>0</v>
      </c>
      <c r="K189" s="14">
        <v>16108532</v>
      </c>
      <c r="L189" s="6">
        <v>80039418</v>
      </c>
      <c r="M189" s="15">
        <v>96147950</v>
      </c>
    </row>
    <row r="190" spans="1:13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15" t="s">
        <v>204</v>
      </c>
      <c r="H190" s="14" t="s">
        <v>204</v>
      </c>
      <c r="I190" s="6" t="s">
        <v>204</v>
      </c>
      <c r="J190" s="15" t="s">
        <v>204</v>
      </c>
      <c r="K190" s="14" t="s">
        <v>204</v>
      </c>
      <c r="L190" s="6" t="s">
        <v>204</v>
      </c>
      <c r="M190" s="15" t="s">
        <v>204</v>
      </c>
    </row>
    <row r="191" spans="1:13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15" t="s">
        <v>204</v>
      </c>
      <c r="H191" s="14" t="s">
        <v>204</v>
      </c>
      <c r="I191" s="6" t="s">
        <v>204</v>
      </c>
      <c r="J191" s="15" t="s">
        <v>204</v>
      </c>
      <c r="K191" s="14" t="s">
        <v>204</v>
      </c>
      <c r="L191" s="6" t="s">
        <v>204</v>
      </c>
      <c r="M191" s="15" t="s">
        <v>204</v>
      </c>
    </row>
    <row r="192" spans="1:13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15" t="s">
        <v>204</v>
      </c>
      <c r="H192" s="14" t="s">
        <v>204</v>
      </c>
      <c r="I192" s="6" t="s">
        <v>204</v>
      </c>
      <c r="J192" s="15" t="s">
        <v>204</v>
      </c>
      <c r="K192" s="14" t="s">
        <v>204</v>
      </c>
      <c r="L192" s="6" t="s">
        <v>204</v>
      </c>
      <c r="M192" s="15" t="s">
        <v>204</v>
      </c>
    </row>
    <row r="193" spans="1:13" x14ac:dyDescent="0.25">
      <c r="A193" s="22" t="s">
        <v>157</v>
      </c>
      <c r="B193" s="12">
        <f t="shared" ref="B193:G193" si="51">SUM(B189:B192)</f>
        <v>798012</v>
      </c>
      <c r="C193" s="5">
        <f t="shared" si="51"/>
        <v>304924</v>
      </c>
      <c r="D193" s="5">
        <f t="shared" si="51"/>
        <v>0</v>
      </c>
      <c r="E193" s="5">
        <f t="shared" si="51"/>
        <v>0</v>
      </c>
      <c r="F193" s="5">
        <f t="shared" si="51"/>
        <v>15005596</v>
      </c>
      <c r="G193" s="13">
        <f t="shared" si="51"/>
        <v>16108532</v>
      </c>
      <c r="H193" s="12">
        <f t="shared" ref="H193:M193" si="52">SUM(H189:H192)</f>
        <v>0</v>
      </c>
      <c r="I193" s="5">
        <f t="shared" si="52"/>
        <v>0</v>
      </c>
      <c r="J193" s="13">
        <f t="shared" si="52"/>
        <v>0</v>
      </c>
      <c r="K193" s="12">
        <f t="shared" si="52"/>
        <v>16108532</v>
      </c>
      <c r="L193" s="5">
        <f t="shared" si="52"/>
        <v>80039418</v>
      </c>
      <c r="M193" s="13">
        <f t="shared" si="52"/>
        <v>96147950</v>
      </c>
    </row>
    <row r="194" spans="1:13" x14ac:dyDescent="0.25">
      <c r="A194" s="24"/>
      <c r="B194" s="32"/>
      <c r="C194" s="33"/>
      <c r="D194" s="33"/>
      <c r="E194" s="33"/>
      <c r="F194" s="33"/>
      <c r="G194" s="34"/>
      <c r="H194" s="32"/>
      <c r="I194" s="33"/>
      <c r="J194" s="34"/>
      <c r="K194" s="32"/>
      <c r="L194" s="33"/>
      <c r="M194" s="34"/>
    </row>
    <row r="195" spans="1:13" x14ac:dyDescent="0.25">
      <c r="A195" s="22" t="s">
        <v>185</v>
      </c>
      <c r="B195" s="32"/>
      <c r="C195" s="33"/>
      <c r="D195" s="33"/>
      <c r="E195" s="33"/>
      <c r="F195" s="33"/>
      <c r="G195" s="34"/>
      <c r="H195" s="32"/>
      <c r="I195" s="33"/>
      <c r="J195" s="34"/>
      <c r="K195" s="32"/>
      <c r="L195" s="33"/>
      <c r="M195" s="34"/>
    </row>
    <row r="196" spans="1:13" x14ac:dyDescent="0.25">
      <c r="A196" s="25" t="s">
        <v>198</v>
      </c>
      <c r="B196" s="14">
        <v>2901270</v>
      </c>
      <c r="C196" s="6">
        <v>1661126</v>
      </c>
      <c r="D196" s="6">
        <v>868693</v>
      </c>
      <c r="E196" s="6">
        <v>0</v>
      </c>
      <c r="F196" s="6">
        <v>30408</v>
      </c>
      <c r="G196" s="15">
        <v>5461497</v>
      </c>
      <c r="H196" s="14">
        <v>23292411</v>
      </c>
      <c r="I196" s="6">
        <v>0</v>
      </c>
      <c r="J196" s="15">
        <v>23292411</v>
      </c>
      <c r="K196" s="14">
        <v>28753908</v>
      </c>
      <c r="L196" s="6">
        <v>614765</v>
      </c>
      <c r="M196" s="15">
        <v>29368673</v>
      </c>
    </row>
    <row r="197" spans="1:13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15" t="s">
        <v>204</v>
      </c>
      <c r="H197" s="14" t="s">
        <v>204</v>
      </c>
      <c r="I197" s="6" t="s">
        <v>204</v>
      </c>
      <c r="J197" s="15" t="s">
        <v>204</v>
      </c>
      <c r="K197" s="14" t="s">
        <v>204</v>
      </c>
      <c r="L197" s="6" t="s">
        <v>204</v>
      </c>
      <c r="M197" s="15" t="s">
        <v>204</v>
      </c>
    </row>
    <row r="198" spans="1:13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15" t="s">
        <v>204</v>
      </c>
      <c r="H198" s="14" t="s">
        <v>204</v>
      </c>
      <c r="I198" s="6" t="s">
        <v>204</v>
      </c>
      <c r="J198" s="15" t="s">
        <v>204</v>
      </c>
      <c r="K198" s="14" t="s">
        <v>204</v>
      </c>
      <c r="L198" s="6" t="s">
        <v>204</v>
      </c>
      <c r="M198" s="15" t="s">
        <v>204</v>
      </c>
    </row>
    <row r="199" spans="1:13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15" t="s">
        <v>204</v>
      </c>
      <c r="H199" s="14" t="s">
        <v>204</v>
      </c>
      <c r="I199" s="6" t="s">
        <v>204</v>
      </c>
      <c r="J199" s="15" t="s">
        <v>204</v>
      </c>
      <c r="K199" s="14" t="s">
        <v>204</v>
      </c>
      <c r="L199" s="6" t="s">
        <v>204</v>
      </c>
      <c r="M199" s="15" t="s">
        <v>204</v>
      </c>
    </row>
    <row r="200" spans="1:13" x14ac:dyDescent="0.25">
      <c r="A200" s="22" t="s">
        <v>157</v>
      </c>
      <c r="B200" s="12">
        <f t="shared" ref="B200:G200" si="53">SUM(B196:B199)</f>
        <v>2901270</v>
      </c>
      <c r="C200" s="5">
        <f t="shared" si="53"/>
        <v>1661126</v>
      </c>
      <c r="D200" s="5">
        <f t="shared" si="53"/>
        <v>868693</v>
      </c>
      <c r="E200" s="5">
        <f t="shared" si="53"/>
        <v>0</v>
      </c>
      <c r="F200" s="5">
        <f t="shared" si="53"/>
        <v>30408</v>
      </c>
      <c r="G200" s="13">
        <f t="shared" si="53"/>
        <v>5461497</v>
      </c>
      <c r="H200" s="12">
        <f t="shared" ref="H200:M200" si="54">SUM(H196:H199)</f>
        <v>23292411</v>
      </c>
      <c r="I200" s="5">
        <f t="shared" si="54"/>
        <v>0</v>
      </c>
      <c r="J200" s="13">
        <f t="shared" si="54"/>
        <v>23292411</v>
      </c>
      <c r="K200" s="12">
        <f t="shared" si="54"/>
        <v>28753908</v>
      </c>
      <c r="L200" s="5">
        <f t="shared" si="54"/>
        <v>614765</v>
      </c>
      <c r="M200" s="13">
        <f t="shared" si="54"/>
        <v>29368673</v>
      </c>
    </row>
    <row r="201" spans="1:13" x14ac:dyDescent="0.25">
      <c r="A201" s="24"/>
      <c r="B201" s="32"/>
      <c r="C201" s="33"/>
      <c r="D201" s="33"/>
      <c r="E201" s="33"/>
      <c r="F201" s="33"/>
      <c r="G201" s="34"/>
      <c r="H201" s="32"/>
      <c r="I201" s="33"/>
      <c r="J201" s="34"/>
      <c r="K201" s="32"/>
      <c r="L201" s="33"/>
      <c r="M201" s="34"/>
    </row>
    <row r="202" spans="1:13" x14ac:dyDescent="0.25">
      <c r="A202" s="22" t="s">
        <v>186</v>
      </c>
      <c r="B202" s="32"/>
      <c r="C202" s="33"/>
      <c r="D202" s="33"/>
      <c r="E202" s="33"/>
      <c r="F202" s="33"/>
      <c r="G202" s="34"/>
      <c r="H202" s="32"/>
      <c r="I202" s="33"/>
      <c r="J202" s="34"/>
      <c r="K202" s="32"/>
      <c r="L202" s="33"/>
      <c r="M202" s="34"/>
    </row>
    <row r="203" spans="1:13" x14ac:dyDescent="0.25">
      <c r="A203" s="25" t="s">
        <v>198</v>
      </c>
      <c r="B203" s="14">
        <v>7391997</v>
      </c>
      <c r="C203" s="6">
        <v>3256125</v>
      </c>
      <c r="D203" s="6">
        <v>1347792</v>
      </c>
      <c r="E203" s="6">
        <v>4883996</v>
      </c>
      <c r="F203" s="6">
        <v>590464</v>
      </c>
      <c r="G203" s="15">
        <v>17470374</v>
      </c>
      <c r="H203" s="14">
        <v>45654614</v>
      </c>
      <c r="I203" s="6">
        <v>549302</v>
      </c>
      <c r="J203" s="15">
        <v>46203916</v>
      </c>
      <c r="K203" s="14">
        <v>63674290</v>
      </c>
      <c r="L203" s="6">
        <v>133651643</v>
      </c>
      <c r="M203" s="15">
        <v>197325933</v>
      </c>
    </row>
    <row r="204" spans="1:13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15" t="s">
        <v>204</v>
      </c>
      <c r="H204" s="14" t="s">
        <v>204</v>
      </c>
      <c r="I204" s="6" t="s">
        <v>204</v>
      </c>
      <c r="J204" s="15" t="s">
        <v>204</v>
      </c>
      <c r="K204" s="14" t="s">
        <v>204</v>
      </c>
      <c r="L204" s="6" t="s">
        <v>204</v>
      </c>
      <c r="M204" s="15" t="s">
        <v>204</v>
      </c>
    </row>
    <row r="205" spans="1:13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15" t="s">
        <v>204</v>
      </c>
      <c r="H205" s="14" t="s">
        <v>204</v>
      </c>
      <c r="I205" s="6" t="s">
        <v>204</v>
      </c>
      <c r="J205" s="15" t="s">
        <v>204</v>
      </c>
      <c r="K205" s="14" t="s">
        <v>204</v>
      </c>
      <c r="L205" s="6" t="s">
        <v>204</v>
      </c>
      <c r="M205" s="15" t="s">
        <v>204</v>
      </c>
    </row>
    <row r="206" spans="1:13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15" t="s">
        <v>204</v>
      </c>
      <c r="H206" s="14" t="s">
        <v>204</v>
      </c>
      <c r="I206" s="6" t="s">
        <v>204</v>
      </c>
      <c r="J206" s="15" t="s">
        <v>204</v>
      </c>
      <c r="K206" s="14" t="s">
        <v>204</v>
      </c>
      <c r="L206" s="6" t="s">
        <v>204</v>
      </c>
      <c r="M206" s="15" t="s">
        <v>204</v>
      </c>
    </row>
    <row r="207" spans="1:13" x14ac:dyDescent="0.25">
      <c r="A207" s="22" t="s">
        <v>157</v>
      </c>
      <c r="B207" s="12">
        <f t="shared" ref="B207:G207" si="55">SUM(B203:B206)</f>
        <v>7391997</v>
      </c>
      <c r="C207" s="5">
        <f t="shared" si="55"/>
        <v>3256125</v>
      </c>
      <c r="D207" s="5">
        <f t="shared" si="55"/>
        <v>1347792</v>
      </c>
      <c r="E207" s="5">
        <f t="shared" si="55"/>
        <v>4883996</v>
      </c>
      <c r="F207" s="5">
        <f t="shared" si="55"/>
        <v>590464</v>
      </c>
      <c r="G207" s="13">
        <f t="shared" si="55"/>
        <v>17470374</v>
      </c>
      <c r="H207" s="12">
        <f t="shared" ref="H207:M207" si="56">SUM(H203:H206)</f>
        <v>45654614</v>
      </c>
      <c r="I207" s="5">
        <f t="shared" si="56"/>
        <v>549302</v>
      </c>
      <c r="J207" s="13">
        <f t="shared" si="56"/>
        <v>46203916</v>
      </c>
      <c r="K207" s="12">
        <f t="shared" si="56"/>
        <v>63674290</v>
      </c>
      <c r="L207" s="5">
        <f t="shared" si="56"/>
        <v>133651643</v>
      </c>
      <c r="M207" s="13">
        <f t="shared" si="56"/>
        <v>197325933</v>
      </c>
    </row>
    <row r="208" spans="1:13" x14ac:dyDescent="0.25">
      <c r="A208" s="24"/>
      <c r="B208" s="32"/>
      <c r="C208" s="33"/>
      <c r="D208" s="33"/>
      <c r="E208" s="33"/>
      <c r="F208" s="33"/>
      <c r="G208" s="34"/>
      <c r="H208" s="32"/>
      <c r="I208" s="33"/>
      <c r="J208" s="34"/>
      <c r="K208" s="32"/>
      <c r="L208" s="33"/>
      <c r="M208" s="34"/>
    </row>
    <row r="209" spans="1:13" x14ac:dyDescent="0.25">
      <c r="A209" s="22" t="s">
        <v>187</v>
      </c>
      <c r="B209" s="32"/>
      <c r="C209" s="33"/>
      <c r="D209" s="33"/>
      <c r="E209" s="33"/>
      <c r="F209" s="33"/>
      <c r="G209" s="34"/>
      <c r="H209" s="32"/>
      <c r="I209" s="33"/>
      <c r="J209" s="34"/>
      <c r="K209" s="32"/>
      <c r="L209" s="33"/>
      <c r="M209" s="34"/>
    </row>
    <row r="210" spans="1:13" x14ac:dyDescent="0.25">
      <c r="A210" s="25" t="s">
        <v>198</v>
      </c>
      <c r="B210" s="14">
        <v>1273289.47</v>
      </c>
      <c r="C210" s="6">
        <v>1029158.38</v>
      </c>
      <c r="D210" s="6">
        <v>0</v>
      </c>
      <c r="E210" s="6">
        <v>20576267.140000001</v>
      </c>
      <c r="F210" s="6">
        <v>0</v>
      </c>
      <c r="G210" s="15">
        <v>22878714.989999998</v>
      </c>
      <c r="H210" s="14">
        <v>0</v>
      </c>
      <c r="I210" s="6">
        <v>0</v>
      </c>
      <c r="J210" s="15">
        <v>0</v>
      </c>
      <c r="K210" s="14">
        <v>22878714.989999998</v>
      </c>
      <c r="L210" s="6">
        <v>42427822.93</v>
      </c>
      <c r="M210" s="15">
        <v>65306537.920000002</v>
      </c>
    </row>
    <row r="211" spans="1:13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15" t="s">
        <v>204</v>
      </c>
      <c r="H211" s="14" t="s">
        <v>204</v>
      </c>
      <c r="I211" s="6" t="s">
        <v>204</v>
      </c>
      <c r="J211" s="15" t="s">
        <v>204</v>
      </c>
      <c r="K211" s="14" t="s">
        <v>204</v>
      </c>
      <c r="L211" s="6" t="s">
        <v>204</v>
      </c>
      <c r="M211" s="15" t="s">
        <v>204</v>
      </c>
    </row>
    <row r="212" spans="1:13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15" t="s">
        <v>204</v>
      </c>
      <c r="H212" s="14" t="s">
        <v>204</v>
      </c>
      <c r="I212" s="6" t="s">
        <v>204</v>
      </c>
      <c r="J212" s="15" t="s">
        <v>204</v>
      </c>
      <c r="K212" s="14" t="s">
        <v>204</v>
      </c>
      <c r="L212" s="6" t="s">
        <v>204</v>
      </c>
      <c r="M212" s="15" t="s">
        <v>204</v>
      </c>
    </row>
    <row r="213" spans="1:13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15" t="s">
        <v>204</v>
      </c>
      <c r="H213" s="14" t="s">
        <v>204</v>
      </c>
      <c r="I213" s="6" t="s">
        <v>204</v>
      </c>
      <c r="J213" s="15" t="s">
        <v>204</v>
      </c>
      <c r="K213" s="14" t="s">
        <v>204</v>
      </c>
      <c r="L213" s="6" t="s">
        <v>204</v>
      </c>
      <c r="M213" s="15" t="s">
        <v>204</v>
      </c>
    </row>
    <row r="214" spans="1:13" x14ac:dyDescent="0.25">
      <c r="A214" s="22" t="s">
        <v>157</v>
      </c>
      <c r="B214" s="12">
        <f t="shared" ref="B214:G214" si="57">SUM(B210:B213)</f>
        <v>1273289.47</v>
      </c>
      <c r="C214" s="5">
        <f t="shared" si="57"/>
        <v>1029158.38</v>
      </c>
      <c r="D214" s="5">
        <f t="shared" si="57"/>
        <v>0</v>
      </c>
      <c r="E214" s="5">
        <f t="shared" si="57"/>
        <v>20576267.140000001</v>
      </c>
      <c r="F214" s="5">
        <f t="shared" si="57"/>
        <v>0</v>
      </c>
      <c r="G214" s="13">
        <f t="shared" si="57"/>
        <v>22878714.989999998</v>
      </c>
      <c r="H214" s="12">
        <f t="shared" ref="H214:M214" si="58">SUM(H210:H213)</f>
        <v>0</v>
      </c>
      <c r="I214" s="5">
        <f t="shared" si="58"/>
        <v>0</v>
      </c>
      <c r="J214" s="13">
        <f t="shared" si="58"/>
        <v>0</v>
      </c>
      <c r="K214" s="12">
        <f t="shared" si="58"/>
        <v>22878714.989999998</v>
      </c>
      <c r="L214" s="5">
        <f t="shared" si="58"/>
        <v>42427822.93</v>
      </c>
      <c r="M214" s="13">
        <f t="shared" si="58"/>
        <v>65306537.920000002</v>
      </c>
    </row>
    <row r="215" spans="1:13" x14ac:dyDescent="0.25">
      <c r="A215" s="24"/>
      <c r="B215" s="32"/>
      <c r="C215" s="33"/>
      <c r="D215" s="33"/>
      <c r="E215" s="33"/>
      <c r="F215" s="33"/>
      <c r="G215" s="34"/>
      <c r="H215" s="32"/>
      <c r="I215" s="33"/>
      <c r="J215" s="34"/>
      <c r="K215" s="32"/>
      <c r="L215" s="33"/>
      <c r="M215" s="34"/>
    </row>
    <row r="216" spans="1:13" x14ac:dyDescent="0.25">
      <c r="A216" s="22" t="s">
        <v>188</v>
      </c>
      <c r="B216" s="32"/>
      <c r="C216" s="33"/>
      <c r="D216" s="33"/>
      <c r="E216" s="33"/>
      <c r="F216" s="33"/>
      <c r="G216" s="34"/>
      <c r="H216" s="32"/>
      <c r="I216" s="33"/>
      <c r="J216" s="34"/>
      <c r="K216" s="32"/>
      <c r="L216" s="33"/>
      <c r="M216" s="34"/>
    </row>
    <row r="217" spans="1:13" x14ac:dyDescent="0.25">
      <c r="A217" s="25" t="s">
        <v>198</v>
      </c>
      <c r="B217" s="14">
        <v>271831.05</v>
      </c>
      <c r="C217" s="6">
        <v>390601.44</v>
      </c>
      <c r="D217" s="6">
        <v>0</v>
      </c>
      <c r="E217" s="6">
        <v>0</v>
      </c>
      <c r="F217" s="6">
        <v>-44987.48</v>
      </c>
      <c r="G217" s="15">
        <v>617445.01</v>
      </c>
      <c r="H217" s="14">
        <v>9239532.2599999998</v>
      </c>
      <c r="I217" s="6">
        <v>0</v>
      </c>
      <c r="J217" s="15">
        <v>9239532.2599999998</v>
      </c>
      <c r="K217" s="14">
        <v>9856977.2699999996</v>
      </c>
      <c r="L217" s="6">
        <v>1785914.77</v>
      </c>
      <c r="M217" s="15">
        <v>11642892.039999999</v>
      </c>
    </row>
    <row r="218" spans="1:13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15" t="s">
        <v>204</v>
      </c>
      <c r="H218" s="14" t="s">
        <v>204</v>
      </c>
      <c r="I218" s="6" t="s">
        <v>204</v>
      </c>
      <c r="J218" s="15" t="s">
        <v>204</v>
      </c>
      <c r="K218" s="14" t="s">
        <v>204</v>
      </c>
      <c r="L218" s="6" t="s">
        <v>204</v>
      </c>
      <c r="M218" s="15" t="s">
        <v>204</v>
      </c>
    </row>
    <row r="219" spans="1:13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15" t="s">
        <v>204</v>
      </c>
      <c r="H219" s="14" t="s">
        <v>204</v>
      </c>
      <c r="I219" s="6" t="s">
        <v>204</v>
      </c>
      <c r="J219" s="15" t="s">
        <v>204</v>
      </c>
      <c r="K219" s="14" t="s">
        <v>204</v>
      </c>
      <c r="L219" s="6" t="s">
        <v>204</v>
      </c>
      <c r="M219" s="15" t="s">
        <v>204</v>
      </c>
    </row>
    <row r="220" spans="1:13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15" t="s">
        <v>204</v>
      </c>
      <c r="H220" s="14" t="s">
        <v>204</v>
      </c>
      <c r="I220" s="6" t="s">
        <v>204</v>
      </c>
      <c r="J220" s="15" t="s">
        <v>204</v>
      </c>
      <c r="K220" s="14" t="s">
        <v>204</v>
      </c>
      <c r="L220" s="6" t="s">
        <v>204</v>
      </c>
      <c r="M220" s="15" t="s">
        <v>204</v>
      </c>
    </row>
    <row r="221" spans="1:13" x14ac:dyDescent="0.25">
      <c r="A221" s="22" t="s">
        <v>157</v>
      </c>
      <c r="B221" s="12">
        <f t="shared" ref="B221:G221" si="59">SUM(B217:B220)</f>
        <v>271831.05</v>
      </c>
      <c r="C221" s="5">
        <f t="shared" si="59"/>
        <v>390601.44</v>
      </c>
      <c r="D221" s="5">
        <f t="shared" si="59"/>
        <v>0</v>
      </c>
      <c r="E221" s="5">
        <f t="shared" si="59"/>
        <v>0</v>
      </c>
      <c r="F221" s="5">
        <f t="shared" si="59"/>
        <v>-44987.48</v>
      </c>
      <c r="G221" s="13">
        <f t="shared" si="59"/>
        <v>617445.01</v>
      </c>
      <c r="H221" s="12">
        <f t="shared" ref="H221:M221" si="60">SUM(H217:H220)</f>
        <v>9239532.2599999998</v>
      </c>
      <c r="I221" s="5">
        <f t="shared" si="60"/>
        <v>0</v>
      </c>
      <c r="J221" s="13">
        <f t="shared" si="60"/>
        <v>9239532.2599999998</v>
      </c>
      <c r="K221" s="12">
        <f t="shared" si="60"/>
        <v>9856977.2699999996</v>
      </c>
      <c r="L221" s="5">
        <f t="shared" si="60"/>
        <v>1785914.77</v>
      </c>
      <c r="M221" s="13">
        <f t="shared" si="60"/>
        <v>11642892.039999999</v>
      </c>
    </row>
    <row r="222" spans="1:13" x14ac:dyDescent="0.25">
      <c r="A222" s="24"/>
      <c r="B222" s="32"/>
      <c r="C222" s="33"/>
      <c r="D222" s="33"/>
      <c r="E222" s="33"/>
      <c r="F222" s="33"/>
      <c r="G222" s="34"/>
      <c r="H222" s="32"/>
      <c r="I222" s="33"/>
      <c r="J222" s="34"/>
      <c r="K222" s="32"/>
      <c r="L222" s="33"/>
      <c r="M222" s="34"/>
    </row>
    <row r="223" spans="1:13" x14ac:dyDescent="0.25">
      <c r="A223" s="22" t="s">
        <v>189</v>
      </c>
      <c r="B223" s="32"/>
      <c r="C223" s="33"/>
      <c r="D223" s="33"/>
      <c r="E223" s="33"/>
      <c r="F223" s="33"/>
      <c r="G223" s="34"/>
      <c r="H223" s="32"/>
      <c r="I223" s="33"/>
      <c r="J223" s="34"/>
      <c r="K223" s="32"/>
      <c r="L223" s="33"/>
      <c r="M223" s="34"/>
    </row>
    <row r="224" spans="1:13" x14ac:dyDescent="0.25">
      <c r="A224" s="25" t="s">
        <v>198</v>
      </c>
      <c r="B224" s="14">
        <v>2043064</v>
      </c>
      <c r="C224" s="6">
        <v>2826025</v>
      </c>
      <c r="D224" s="6">
        <v>0</v>
      </c>
      <c r="E224" s="6">
        <v>0</v>
      </c>
      <c r="F224" s="6">
        <v>1480424</v>
      </c>
      <c r="G224" s="15">
        <v>6349513</v>
      </c>
      <c r="H224" s="14">
        <v>63763276</v>
      </c>
      <c r="I224" s="6">
        <v>2196263</v>
      </c>
      <c r="J224" s="15">
        <v>65959539</v>
      </c>
      <c r="K224" s="14">
        <v>72309052</v>
      </c>
      <c r="L224" s="6">
        <v>58253080</v>
      </c>
      <c r="M224" s="15">
        <v>130562132</v>
      </c>
    </row>
    <row r="225" spans="1:13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15" t="s">
        <v>204</v>
      </c>
      <c r="H225" s="14" t="s">
        <v>204</v>
      </c>
      <c r="I225" s="6" t="s">
        <v>204</v>
      </c>
      <c r="J225" s="15" t="s">
        <v>204</v>
      </c>
      <c r="K225" s="14" t="s">
        <v>204</v>
      </c>
      <c r="L225" s="6" t="s">
        <v>204</v>
      </c>
      <c r="M225" s="15" t="s">
        <v>204</v>
      </c>
    </row>
    <row r="226" spans="1:13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15" t="s">
        <v>204</v>
      </c>
      <c r="H226" s="14" t="s">
        <v>204</v>
      </c>
      <c r="I226" s="6" t="s">
        <v>204</v>
      </c>
      <c r="J226" s="15" t="s">
        <v>204</v>
      </c>
      <c r="K226" s="14" t="s">
        <v>204</v>
      </c>
      <c r="L226" s="6" t="s">
        <v>204</v>
      </c>
      <c r="M226" s="15" t="s">
        <v>204</v>
      </c>
    </row>
    <row r="227" spans="1:13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15" t="s">
        <v>204</v>
      </c>
      <c r="H227" s="14" t="s">
        <v>204</v>
      </c>
      <c r="I227" s="6" t="s">
        <v>204</v>
      </c>
      <c r="J227" s="15" t="s">
        <v>204</v>
      </c>
      <c r="K227" s="14" t="s">
        <v>204</v>
      </c>
      <c r="L227" s="6" t="s">
        <v>204</v>
      </c>
      <c r="M227" s="15" t="s">
        <v>204</v>
      </c>
    </row>
    <row r="228" spans="1:13" x14ac:dyDescent="0.25">
      <c r="A228" s="22" t="s">
        <v>157</v>
      </c>
      <c r="B228" s="12">
        <f t="shared" ref="B228:G228" si="61">SUM(B224:B227)</f>
        <v>2043064</v>
      </c>
      <c r="C228" s="5">
        <f t="shared" si="61"/>
        <v>2826025</v>
      </c>
      <c r="D228" s="5">
        <f t="shared" si="61"/>
        <v>0</v>
      </c>
      <c r="E228" s="5">
        <f t="shared" si="61"/>
        <v>0</v>
      </c>
      <c r="F228" s="5">
        <f t="shared" si="61"/>
        <v>1480424</v>
      </c>
      <c r="G228" s="13">
        <f t="shared" si="61"/>
        <v>6349513</v>
      </c>
      <c r="H228" s="12">
        <f t="shared" ref="H228:M228" si="62">SUM(H224:H227)</f>
        <v>63763276</v>
      </c>
      <c r="I228" s="5">
        <f t="shared" si="62"/>
        <v>2196263</v>
      </c>
      <c r="J228" s="13">
        <f t="shared" si="62"/>
        <v>65959539</v>
      </c>
      <c r="K228" s="12">
        <f t="shared" si="62"/>
        <v>72309052</v>
      </c>
      <c r="L228" s="5">
        <f t="shared" si="62"/>
        <v>58253080</v>
      </c>
      <c r="M228" s="13">
        <f t="shared" si="62"/>
        <v>130562132</v>
      </c>
    </row>
    <row r="229" spans="1:13" x14ac:dyDescent="0.25">
      <c r="A229" s="24"/>
      <c r="B229" s="32"/>
      <c r="C229" s="33"/>
      <c r="D229" s="33"/>
      <c r="E229" s="33"/>
      <c r="F229" s="33"/>
      <c r="G229" s="34"/>
      <c r="H229" s="32"/>
      <c r="I229" s="33"/>
      <c r="J229" s="34"/>
      <c r="K229" s="32"/>
      <c r="L229" s="33"/>
      <c r="M229" s="34"/>
    </row>
    <row r="230" spans="1:13" x14ac:dyDescent="0.25">
      <c r="A230" s="22" t="s">
        <v>190</v>
      </c>
      <c r="B230" s="32"/>
      <c r="C230" s="33"/>
      <c r="D230" s="33"/>
      <c r="E230" s="33"/>
      <c r="F230" s="33"/>
      <c r="G230" s="34"/>
      <c r="H230" s="32"/>
      <c r="I230" s="33"/>
      <c r="J230" s="34"/>
      <c r="K230" s="32"/>
      <c r="L230" s="33"/>
      <c r="M230" s="34"/>
    </row>
    <row r="231" spans="1:13" x14ac:dyDescent="0.25">
      <c r="A231" s="25" t="s">
        <v>198</v>
      </c>
      <c r="B231" s="14">
        <v>3946.91</v>
      </c>
      <c r="C231" s="6">
        <v>153790.47</v>
      </c>
      <c r="D231" s="6">
        <v>0</v>
      </c>
      <c r="E231" s="6">
        <v>0</v>
      </c>
      <c r="F231" s="6">
        <v>722051</v>
      </c>
      <c r="G231" s="15">
        <v>879788.38</v>
      </c>
      <c r="H231" s="14">
        <v>0</v>
      </c>
      <c r="I231" s="6">
        <v>0</v>
      </c>
      <c r="J231" s="15">
        <v>0</v>
      </c>
      <c r="K231" s="14">
        <v>0</v>
      </c>
      <c r="L231" s="6">
        <v>1687451.67</v>
      </c>
      <c r="M231" s="15">
        <v>0</v>
      </c>
    </row>
    <row r="232" spans="1:13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15" t="s">
        <v>204</v>
      </c>
      <c r="H232" s="14" t="s">
        <v>204</v>
      </c>
      <c r="I232" s="6" t="s">
        <v>204</v>
      </c>
      <c r="J232" s="15" t="s">
        <v>204</v>
      </c>
      <c r="K232" s="14" t="s">
        <v>204</v>
      </c>
      <c r="L232" s="6" t="s">
        <v>204</v>
      </c>
      <c r="M232" s="15" t="s">
        <v>204</v>
      </c>
    </row>
    <row r="233" spans="1:13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15" t="s">
        <v>204</v>
      </c>
      <c r="H233" s="14" t="s">
        <v>204</v>
      </c>
      <c r="I233" s="6" t="s">
        <v>204</v>
      </c>
      <c r="J233" s="15" t="s">
        <v>204</v>
      </c>
      <c r="K233" s="14" t="s">
        <v>204</v>
      </c>
      <c r="L233" s="6" t="s">
        <v>204</v>
      </c>
      <c r="M233" s="15" t="s">
        <v>204</v>
      </c>
    </row>
    <row r="234" spans="1:13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15" t="s">
        <v>204</v>
      </c>
      <c r="H234" s="14" t="s">
        <v>204</v>
      </c>
      <c r="I234" s="6" t="s">
        <v>204</v>
      </c>
      <c r="J234" s="15" t="s">
        <v>204</v>
      </c>
      <c r="K234" s="14" t="s">
        <v>204</v>
      </c>
      <c r="L234" s="6" t="s">
        <v>204</v>
      </c>
      <c r="M234" s="15" t="s">
        <v>204</v>
      </c>
    </row>
    <row r="235" spans="1:13" x14ac:dyDescent="0.25">
      <c r="A235" s="22" t="s">
        <v>157</v>
      </c>
      <c r="B235" s="12">
        <f t="shared" ref="B235:G235" si="63">SUM(B231:B234)</f>
        <v>3946.91</v>
      </c>
      <c r="C235" s="5">
        <f t="shared" si="63"/>
        <v>153790.47</v>
      </c>
      <c r="D235" s="5">
        <f t="shared" si="63"/>
        <v>0</v>
      </c>
      <c r="E235" s="5">
        <f t="shared" si="63"/>
        <v>0</v>
      </c>
      <c r="F235" s="5">
        <f t="shared" si="63"/>
        <v>722051</v>
      </c>
      <c r="G235" s="13">
        <f t="shared" si="63"/>
        <v>879788.38</v>
      </c>
      <c r="H235" s="12">
        <f t="shared" ref="H235:M235" si="64">SUM(H231:H234)</f>
        <v>0</v>
      </c>
      <c r="I235" s="5">
        <f t="shared" si="64"/>
        <v>0</v>
      </c>
      <c r="J235" s="13">
        <f t="shared" si="64"/>
        <v>0</v>
      </c>
      <c r="K235" s="12">
        <f t="shared" si="64"/>
        <v>0</v>
      </c>
      <c r="L235" s="5">
        <f t="shared" si="64"/>
        <v>1687451.67</v>
      </c>
      <c r="M235" s="13">
        <f t="shared" si="64"/>
        <v>0</v>
      </c>
    </row>
    <row r="236" spans="1:13" x14ac:dyDescent="0.25">
      <c r="A236" s="24"/>
      <c r="B236" s="32"/>
      <c r="C236" s="33"/>
      <c r="D236" s="33"/>
      <c r="E236" s="33"/>
      <c r="F236" s="33"/>
      <c r="G236" s="34"/>
      <c r="H236" s="32"/>
      <c r="I236" s="33"/>
      <c r="J236" s="34"/>
      <c r="K236" s="32"/>
      <c r="L236" s="33"/>
      <c r="M236" s="34"/>
    </row>
    <row r="237" spans="1:13" x14ac:dyDescent="0.25">
      <c r="A237" s="22" t="s">
        <v>191</v>
      </c>
      <c r="B237" s="32"/>
      <c r="C237" s="33"/>
      <c r="D237" s="33"/>
      <c r="E237" s="33"/>
      <c r="F237" s="33"/>
      <c r="G237" s="34"/>
      <c r="H237" s="32"/>
      <c r="I237" s="33"/>
      <c r="J237" s="34"/>
      <c r="K237" s="32"/>
      <c r="L237" s="33"/>
      <c r="M237" s="34"/>
    </row>
    <row r="238" spans="1:13" x14ac:dyDescent="0.25">
      <c r="A238" s="25" t="s">
        <v>198</v>
      </c>
      <c r="B238" s="14">
        <v>2663980</v>
      </c>
      <c r="C238" s="6">
        <v>2714059</v>
      </c>
      <c r="D238" s="6">
        <v>0</v>
      </c>
      <c r="E238" s="6">
        <v>0</v>
      </c>
      <c r="F238" s="6">
        <v>690941</v>
      </c>
      <c r="G238" s="15">
        <v>6068980</v>
      </c>
      <c r="H238" s="14">
        <v>0</v>
      </c>
      <c r="I238" s="6">
        <v>8198992</v>
      </c>
      <c r="J238" s="15">
        <v>8198992</v>
      </c>
      <c r="K238" s="14">
        <v>14267972</v>
      </c>
      <c r="L238" s="6">
        <v>4875688</v>
      </c>
      <c r="M238" s="15">
        <v>19143660</v>
      </c>
    </row>
    <row r="239" spans="1:13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15" t="s">
        <v>204</v>
      </c>
      <c r="H239" s="14" t="s">
        <v>204</v>
      </c>
      <c r="I239" s="6" t="s">
        <v>204</v>
      </c>
      <c r="J239" s="15" t="s">
        <v>204</v>
      </c>
      <c r="K239" s="14" t="s">
        <v>204</v>
      </c>
      <c r="L239" s="6" t="s">
        <v>204</v>
      </c>
      <c r="M239" s="15" t="s">
        <v>204</v>
      </c>
    </row>
    <row r="240" spans="1:13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15" t="s">
        <v>204</v>
      </c>
      <c r="H240" s="14" t="s">
        <v>204</v>
      </c>
      <c r="I240" s="6" t="s">
        <v>204</v>
      </c>
      <c r="J240" s="15" t="s">
        <v>204</v>
      </c>
      <c r="K240" s="14" t="s">
        <v>204</v>
      </c>
      <c r="L240" s="6" t="s">
        <v>204</v>
      </c>
      <c r="M240" s="15" t="s">
        <v>204</v>
      </c>
    </row>
    <row r="241" spans="1:13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15" t="s">
        <v>204</v>
      </c>
      <c r="H241" s="14" t="s">
        <v>204</v>
      </c>
      <c r="I241" s="6" t="s">
        <v>204</v>
      </c>
      <c r="J241" s="15" t="s">
        <v>204</v>
      </c>
      <c r="K241" s="14" t="s">
        <v>204</v>
      </c>
      <c r="L241" s="6" t="s">
        <v>204</v>
      </c>
      <c r="M241" s="15" t="s">
        <v>204</v>
      </c>
    </row>
    <row r="242" spans="1:13" x14ac:dyDescent="0.25">
      <c r="A242" s="22" t="s">
        <v>157</v>
      </c>
      <c r="B242" s="12">
        <f t="shared" ref="B242:G242" si="65">SUM(B238:B241)</f>
        <v>2663980</v>
      </c>
      <c r="C242" s="5">
        <f t="shared" si="65"/>
        <v>2714059</v>
      </c>
      <c r="D242" s="5">
        <f t="shared" si="65"/>
        <v>0</v>
      </c>
      <c r="E242" s="5">
        <f t="shared" si="65"/>
        <v>0</v>
      </c>
      <c r="F242" s="5">
        <f t="shared" si="65"/>
        <v>690941</v>
      </c>
      <c r="G242" s="13">
        <f t="shared" si="65"/>
        <v>6068980</v>
      </c>
      <c r="H242" s="12">
        <f t="shared" ref="H242:M242" si="66">SUM(H238:H241)</f>
        <v>0</v>
      </c>
      <c r="I242" s="5">
        <f t="shared" si="66"/>
        <v>8198992</v>
      </c>
      <c r="J242" s="13">
        <f t="shared" si="66"/>
        <v>8198992</v>
      </c>
      <c r="K242" s="12">
        <f t="shared" si="66"/>
        <v>14267972</v>
      </c>
      <c r="L242" s="5">
        <f t="shared" si="66"/>
        <v>4875688</v>
      </c>
      <c r="M242" s="13">
        <f t="shared" si="66"/>
        <v>19143660</v>
      </c>
    </row>
    <row r="243" spans="1:13" x14ac:dyDescent="0.25">
      <c r="A243" s="24"/>
      <c r="B243" s="32"/>
      <c r="C243" s="33"/>
      <c r="D243" s="33"/>
      <c r="E243" s="33"/>
      <c r="F243" s="33"/>
      <c r="G243" s="34"/>
      <c r="H243" s="32"/>
      <c r="I243" s="33"/>
      <c r="J243" s="34"/>
      <c r="K243" s="32"/>
      <c r="L243" s="33"/>
      <c r="M243" s="34"/>
    </row>
    <row r="244" spans="1:13" x14ac:dyDescent="0.25">
      <c r="A244" s="22" t="s">
        <v>192</v>
      </c>
      <c r="B244" s="32"/>
      <c r="C244" s="33"/>
      <c r="D244" s="33"/>
      <c r="E244" s="33"/>
      <c r="F244" s="33"/>
      <c r="G244" s="34"/>
      <c r="H244" s="32"/>
      <c r="I244" s="33"/>
      <c r="J244" s="34"/>
      <c r="K244" s="32"/>
      <c r="L244" s="33"/>
      <c r="M244" s="34"/>
    </row>
    <row r="245" spans="1:13" x14ac:dyDescent="0.25">
      <c r="A245" s="25" t="s">
        <v>198</v>
      </c>
      <c r="B245" s="14">
        <v>274746</v>
      </c>
      <c r="C245" s="6">
        <v>953859</v>
      </c>
      <c r="D245" s="6">
        <v>139209</v>
      </c>
      <c r="E245" s="6">
        <v>0</v>
      </c>
      <c r="F245" s="6">
        <v>1233352</v>
      </c>
      <c r="G245" s="15">
        <v>2601166</v>
      </c>
      <c r="H245" s="14">
        <v>138995</v>
      </c>
      <c r="I245" s="6">
        <v>17027313</v>
      </c>
      <c r="J245" s="15">
        <v>17166308</v>
      </c>
      <c r="K245" s="14">
        <v>19767474</v>
      </c>
      <c r="L245" s="6">
        <v>-2175645</v>
      </c>
      <c r="M245" s="15">
        <v>17591829</v>
      </c>
    </row>
    <row r="246" spans="1:13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15" t="s">
        <v>204</v>
      </c>
      <c r="H246" s="14" t="s">
        <v>204</v>
      </c>
      <c r="I246" s="6" t="s">
        <v>204</v>
      </c>
      <c r="J246" s="15" t="s">
        <v>204</v>
      </c>
      <c r="K246" s="14" t="s">
        <v>204</v>
      </c>
      <c r="L246" s="6" t="s">
        <v>204</v>
      </c>
      <c r="M246" s="15" t="s">
        <v>204</v>
      </c>
    </row>
    <row r="247" spans="1:13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15" t="s">
        <v>204</v>
      </c>
      <c r="H247" s="14" t="s">
        <v>204</v>
      </c>
      <c r="I247" s="6" t="s">
        <v>204</v>
      </c>
      <c r="J247" s="15" t="s">
        <v>204</v>
      </c>
      <c r="K247" s="14" t="s">
        <v>204</v>
      </c>
      <c r="L247" s="6" t="s">
        <v>204</v>
      </c>
      <c r="M247" s="15" t="s">
        <v>204</v>
      </c>
    </row>
    <row r="248" spans="1:13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15" t="s">
        <v>204</v>
      </c>
      <c r="H248" s="14" t="s">
        <v>204</v>
      </c>
      <c r="I248" s="6" t="s">
        <v>204</v>
      </c>
      <c r="J248" s="15" t="s">
        <v>204</v>
      </c>
      <c r="K248" s="14" t="s">
        <v>204</v>
      </c>
      <c r="L248" s="6" t="s">
        <v>204</v>
      </c>
      <c r="M248" s="15" t="s">
        <v>204</v>
      </c>
    </row>
    <row r="249" spans="1:13" x14ac:dyDescent="0.25">
      <c r="A249" s="22" t="s">
        <v>157</v>
      </c>
      <c r="B249" s="12">
        <f t="shared" ref="B249:G249" si="67">SUM(B245:B248)</f>
        <v>274746</v>
      </c>
      <c r="C249" s="5">
        <f t="shared" si="67"/>
        <v>953859</v>
      </c>
      <c r="D249" s="5">
        <f t="shared" si="67"/>
        <v>139209</v>
      </c>
      <c r="E249" s="5">
        <f t="shared" si="67"/>
        <v>0</v>
      </c>
      <c r="F249" s="5">
        <f t="shared" si="67"/>
        <v>1233352</v>
      </c>
      <c r="G249" s="13">
        <f t="shared" si="67"/>
        <v>2601166</v>
      </c>
      <c r="H249" s="12">
        <f t="shared" ref="H249:M249" si="68">SUM(H245:H248)</f>
        <v>138995</v>
      </c>
      <c r="I249" s="5">
        <f t="shared" si="68"/>
        <v>17027313</v>
      </c>
      <c r="J249" s="13">
        <f t="shared" si="68"/>
        <v>17166308</v>
      </c>
      <c r="K249" s="12">
        <f t="shared" si="68"/>
        <v>19767474</v>
      </c>
      <c r="L249" s="5">
        <f t="shared" si="68"/>
        <v>-2175645</v>
      </c>
      <c r="M249" s="13">
        <f t="shared" si="68"/>
        <v>17591829</v>
      </c>
    </row>
    <row r="250" spans="1:13" x14ac:dyDescent="0.25">
      <c r="A250" s="24"/>
      <c r="B250" s="32"/>
      <c r="C250" s="33"/>
      <c r="D250" s="33"/>
      <c r="E250" s="33"/>
      <c r="F250" s="33"/>
      <c r="G250" s="34"/>
      <c r="H250" s="32"/>
      <c r="I250" s="33"/>
      <c r="J250" s="34"/>
      <c r="K250" s="32"/>
      <c r="L250" s="33"/>
      <c r="M250" s="34"/>
    </row>
    <row r="251" spans="1:13" x14ac:dyDescent="0.25">
      <c r="A251" s="22" t="s">
        <v>193</v>
      </c>
      <c r="B251" s="32"/>
      <c r="C251" s="33"/>
      <c r="D251" s="33"/>
      <c r="E251" s="33"/>
      <c r="F251" s="33"/>
      <c r="G251" s="34"/>
      <c r="H251" s="32"/>
      <c r="I251" s="33"/>
      <c r="J251" s="34"/>
      <c r="K251" s="32"/>
      <c r="L251" s="33"/>
      <c r="M251" s="34"/>
    </row>
    <row r="252" spans="1:13" x14ac:dyDescent="0.25">
      <c r="A252" s="25" t="s">
        <v>198</v>
      </c>
      <c r="B252" s="14">
        <v>2609823</v>
      </c>
      <c r="C252" s="6">
        <v>1461412</v>
      </c>
      <c r="D252" s="6">
        <v>390585</v>
      </c>
      <c r="E252" s="6">
        <v>0</v>
      </c>
      <c r="F252" s="6">
        <v>218347</v>
      </c>
      <c r="G252" s="15">
        <v>4680167</v>
      </c>
      <c r="H252" s="14">
        <v>-524173932</v>
      </c>
      <c r="I252" s="6">
        <v>9121390</v>
      </c>
      <c r="J252" s="15">
        <v>-515052542</v>
      </c>
      <c r="K252" s="14">
        <v>-510372375</v>
      </c>
      <c r="L252" s="6">
        <v>601929017</v>
      </c>
      <c r="M252" s="15">
        <v>91556642</v>
      </c>
    </row>
    <row r="253" spans="1:13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15" t="s">
        <v>204</v>
      </c>
      <c r="H253" s="14" t="s">
        <v>204</v>
      </c>
      <c r="I253" s="6" t="s">
        <v>204</v>
      </c>
      <c r="J253" s="15" t="s">
        <v>204</v>
      </c>
      <c r="K253" s="14" t="s">
        <v>204</v>
      </c>
      <c r="L253" s="6" t="s">
        <v>204</v>
      </c>
      <c r="M253" s="15" t="s">
        <v>204</v>
      </c>
    </row>
    <row r="254" spans="1:13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15" t="s">
        <v>204</v>
      </c>
      <c r="H254" s="14" t="s">
        <v>204</v>
      </c>
      <c r="I254" s="6" t="s">
        <v>204</v>
      </c>
      <c r="J254" s="15" t="s">
        <v>204</v>
      </c>
      <c r="K254" s="14" t="s">
        <v>204</v>
      </c>
      <c r="L254" s="6" t="s">
        <v>204</v>
      </c>
      <c r="M254" s="15" t="s">
        <v>204</v>
      </c>
    </row>
    <row r="255" spans="1:13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15" t="s">
        <v>204</v>
      </c>
      <c r="H255" s="14" t="s">
        <v>204</v>
      </c>
      <c r="I255" s="6" t="s">
        <v>204</v>
      </c>
      <c r="J255" s="15" t="s">
        <v>204</v>
      </c>
      <c r="K255" s="14" t="s">
        <v>204</v>
      </c>
      <c r="L255" s="6" t="s">
        <v>204</v>
      </c>
      <c r="M255" s="15" t="s">
        <v>204</v>
      </c>
    </row>
    <row r="256" spans="1:13" x14ac:dyDescent="0.25">
      <c r="A256" s="22" t="s">
        <v>157</v>
      </c>
      <c r="B256" s="12">
        <f t="shared" ref="B256:G256" si="69">SUM(B252:B255)</f>
        <v>2609823</v>
      </c>
      <c r="C256" s="5">
        <f t="shared" si="69"/>
        <v>1461412</v>
      </c>
      <c r="D256" s="5">
        <f t="shared" si="69"/>
        <v>390585</v>
      </c>
      <c r="E256" s="5">
        <f t="shared" si="69"/>
        <v>0</v>
      </c>
      <c r="F256" s="5">
        <f t="shared" si="69"/>
        <v>218347</v>
      </c>
      <c r="G256" s="13">
        <f t="shared" si="69"/>
        <v>4680167</v>
      </c>
      <c r="H256" s="12">
        <f t="shared" ref="H256:M256" si="70">SUM(H252:H255)</f>
        <v>-524173932</v>
      </c>
      <c r="I256" s="5">
        <f t="shared" si="70"/>
        <v>9121390</v>
      </c>
      <c r="J256" s="13">
        <f t="shared" si="70"/>
        <v>-515052542</v>
      </c>
      <c r="K256" s="12">
        <f t="shared" si="70"/>
        <v>-510372375</v>
      </c>
      <c r="L256" s="5">
        <f t="shared" si="70"/>
        <v>601929017</v>
      </c>
      <c r="M256" s="13">
        <f t="shared" si="70"/>
        <v>91556642</v>
      </c>
    </row>
    <row r="257" spans="1:13" x14ac:dyDescent="0.25">
      <c r="A257" s="24"/>
      <c r="B257" s="32"/>
      <c r="C257" s="33"/>
      <c r="D257" s="33"/>
      <c r="E257" s="33"/>
      <c r="F257" s="33"/>
      <c r="G257" s="34"/>
      <c r="H257" s="32"/>
      <c r="I257" s="33"/>
      <c r="J257" s="34"/>
      <c r="K257" s="32"/>
      <c r="L257" s="33"/>
      <c r="M257" s="34"/>
    </row>
    <row r="258" spans="1:13" x14ac:dyDescent="0.25">
      <c r="A258" s="22" t="s">
        <v>194</v>
      </c>
      <c r="B258" s="32"/>
      <c r="C258" s="33"/>
      <c r="D258" s="33"/>
      <c r="E258" s="33"/>
      <c r="F258" s="33"/>
      <c r="G258" s="34"/>
      <c r="H258" s="32"/>
      <c r="I258" s="33"/>
      <c r="J258" s="34"/>
      <c r="K258" s="32"/>
      <c r="L258" s="33"/>
      <c r="M258" s="34"/>
    </row>
    <row r="259" spans="1:13" x14ac:dyDescent="0.25">
      <c r="A259" s="25" t="s">
        <v>198</v>
      </c>
      <c r="B259" s="14">
        <v>342472</v>
      </c>
      <c r="C259" s="6">
        <v>531310</v>
      </c>
      <c r="D259" s="6">
        <v>157946</v>
      </c>
      <c r="E259" s="6">
        <v>0</v>
      </c>
      <c r="F259" s="6">
        <v>155812</v>
      </c>
      <c r="G259" s="15">
        <v>1187540</v>
      </c>
      <c r="H259" s="14">
        <v>5390119</v>
      </c>
      <c r="I259" s="6">
        <v>13452396</v>
      </c>
      <c r="J259" s="15">
        <v>18842515</v>
      </c>
      <c r="K259" s="14">
        <v>20030055</v>
      </c>
      <c r="L259" s="6">
        <v>-326255</v>
      </c>
      <c r="M259" s="15">
        <v>19703800</v>
      </c>
    </row>
    <row r="260" spans="1:13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15" t="s">
        <v>204</v>
      </c>
      <c r="H260" s="14" t="s">
        <v>204</v>
      </c>
      <c r="I260" s="6" t="s">
        <v>204</v>
      </c>
      <c r="J260" s="15" t="s">
        <v>204</v>
      </c>
      <c r="K260" s="14" t="s">
        <v>204</v>
      </c>
      <c r="L260" s="6" t="s">
        <v>204</v>
      </c>
      <c r="M260" s="15" t="s">
        <v>204</v>
      </c>
    </row>
    <row r="261" spans="1:13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15" t="s">
        <v>204</v>
      </c>
      <c r="H261" s="14" t="s">
        <v>204</v>
      </c>
      <c r="I261" s="6" t="s">
        <v>204</v>
      </c>
      <c r="J261" s="15" t="s">
        <v>204</v>
      </c>
      <c r="K261" s="14" t="s">
        <v>204</v>
      </c>
      <c r="L261" s="6" t="s">
        <v>204</v>
      </c>
      <c r="M261" s="15" t="s">
        <v>204</v>
      </c>
    </row>
    <row r="262" spans="1:13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15" t="s">
        <v>204</v>
      </c>
      <c r="H262" s="14" t="s">
        <v>204</v>
      </c>
      <c r="I262" s="6" t="s">
        <v>204</v>
      </c>
      <c r="J262" s="15" t="s">
        <v>204</v>
      </c>
      <c r="K262" s="14" t="s">
        <v>204</v>
      </c>
      <c r="L262" s="6" t="s">
        <v>204</v>
      </c>
      <c r="M262" s="15" t="s">
        <v>204</v>
      </c>
    </row>
    <row r="263" spans="1:13" x14ac:dyDescent="0.25">
      <c r="A263" s="22" t="s">
        <v>157</v>
      </c>
      <c r="B263" s="12">
        <f t="shared" ref="B263:G263" si="71">SUM(B259:B262)</f>
        <v>342472</v>
      </c>
      <c r="C263" s="5">
        <f t="shared" si="71"/>
        <v>531310</v>
      </c>
      <c r="D263" s="5">
        <f t="shared" si="71"/>
        <v>157946</v>
      </c>
      <c r="E263" s="5">
        <f t="shared" si="71"/>
        <v>0</v>
      </c>
      <c r="F263" s="5">
        <f t="shared" si="71"/>
        <v>155812</v>
      </c>
      <c r="G263" s="13">
        <f t="shared" si="71"/>
        <v>1187540</v>
      </c>
      <c r="H263" s="12">
        <f t="shared" ref="H263:M263" si="72">SUM(H259:H262)</f>
        <v>5390119</v>
      </c>
      <c r="I263" s="5">
        <f t="shared" si="72"/>
        <v>13452396</v>
      </c>
      <c r="J263" s="13">
        <f t="shared" si="72"/>
        <v>18842515</v>
      </c>
      <c r="K263" s="12">
        <f t="shared" si="72"/>
        <v>20030055</v>
      </c>
      <c r="L263" s="5">
        <f t="shared" si="72"/>
        <v>-326255</v>
      </c>
      <c r="M263" s="13">
        <f t="shared" si="72"/>
        <v>19703800</v>
      </c>
    </row>
    <row r="264" spans="1:13" x14ac:dyDescent="0.25">
      <c r="A264" s="24"/>
      <c r="B264" s="32"/>
      <c r="C264" s="33"/>
      <c r="D264" s="33"/>
      <c r="E264" s="33"/>
      <c r="F264" s="33"/>
      <c r="G264" s="34"/>
      <c r="H264" s="32"/>
      <c r="I264" s="33"/>
      <c r="J264" s="34"/>
      <c r="K264" s="32"/>
      <c r="L264" s="33"/>
      <c r="M264" s="34"/>
    </row>
    <row r="265" spans="1:13" x14ac:dyDescent="0.25">
      <c r="A265" s="22" t="s">
        <v>195</v>
      </c>
      <c r="B265" s="32"/>
      <c r="C265" s="33"/>
      <c r="D265" s="33"/>
      <c r="E265" s="33"/>
      <c r="F265" s="33"/>
      <c r="G265" s="34"/>
      <c r="H265" s="32"/>
      <c r="I265" s="33"/>
      <c r="J265" s="34"/>
      <c r="K265" s="32"/>
      <c r="L265" s="33"/>
      <c r="M265" s="34"/>
    </row>
    <row r="266" spans="1:13" x14ac:dyDescent="0.25">
      <c r="A266" s="25" t="s">
        <v>198</v>
      </c>
      <c r="B266" s="14">
        <v>298729</v>
      </c>
      <c r="C266" s="6">
        <v>798335</v>
      </c>
      <c r="D266" s="6">
        <v>0</v>
      </c>
      <c r="E266" s="6">
        <v>0</v>
      </c>
      <c r="F266" s="6">
        <v>148448</v>
      </c>
      <c r="G266" s="15">
        <v>1245512</v>
      </c>
      <c r="H266" s="14">
        <v>119620</v>
      </c>
      <c r="I266" s="6">
        <v>0</v>
      </c>
      <c r="J266" s="15">
        <v>119620</v>
      </c>
      <c r="K266" s="14">
        <v>1365132</v>
      </c>
      <c r="L266" s="6">
        <v>8723874</v>
      </c>
      <c r="M266" s="15">
        <v>10089006</v>
      </c>
    </row>
    <row r="267" spans="1:13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15" t="s">
        <v>204</v>
      </c>
      <c r="H267" s="14" t="s">
        <v>204</v>
      </c>
      <c r="I267" s="6" t="s">
        <v>204</v>
      </c>
      <c r="J267" s="15" t="s">
        <v>204</v>
      </c>
      <c r="K267" s="14" t="s">
        <v>204</v>
      </c>
      <c r="L267" s="6" t="s">
        <v>204</v>
      </c>
      <c r="M267" s="15" t="s">
        <v>204</v>
      </c>
    </row>
    <row r="268" spans="1:13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15" t="s">
        <v>204</v>
      </c>
      <c r="H268" s="14" t="s">
        <v>204</v>
      </c>
      <c r="I268" s="6" t="s">
        <v>204</v>
      </c>
      <c r="J268" s="15" t="s">
        <v>204</v>
      </c>
      <c r="K268" s="14" t="s">
        <v>204</v>
      </c>
      <c r="L268" s="6" t="s">
        <v>204</v>
      </c>
      <c r="M268" s="15" t="s">
        <v>204</v>
      </c>
    </row>
    <row r="269" spans="1:13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15" t="s">
        <v>204</v>
      </c>
      <c r="H269" s="14" t="s">
        <v>204</v>
      </c>
      <c r="I269" s="6" t="s">
        <v>204</v>
      </c>
      <c r="J269" s="15" t="s">
        <v>204</v>
      </c>
      <c r="K269" s="14" t="s">
        <v>204</v>
      </c>
      <c r="L269" s="6" t="s">
        <v>204</v>
      </c>
      <c r="M269" s="15" t="s">
        <v>204</v>
      </c>
    </row>
    <row r="270" spans="1:13" x14ac:dyDescent="0.25">
      <c r="A270" s="22" t="s">
        <v>157</v>
      </c>
      <c r="B270" s="12">
        <f t="shared" ref="B270:G270" si="73">SUM(B266:B269)</f>
        <v>298729</v>
      </c>
      <c r="C270" s="5">
        <f t="shared" si="73"/>
        <v>798335</v>
      </c>
      <c r="D270" s="5">
        <f t="shared" si="73"/>
        <v>0</v>
      </c>
      <c r="E270" s="5">
        <f t="shared" si="73"/>
        <v>0</v>
      </c>
      <c r="F270" s="5">
        <f t="shared" si="73"/>
        <v>148448</v>
      </c>
      <c r="G270" s="13">
        <f t="shared" si="73"/>
        <v>1245512</v>
      </c>
      <c r="H270" s="12">
        <f t="shared" ref="H270:M270" si="74">SUM(H266:H269)</f>
        <v>119620</v>
      </c>
      <c r="I270" s="5">
        <f t="shared" si="74"/>
        <v>0</v>
      </c>
      <c r="J270" s="13">
        <f t="shared" si="74"/>
        <v>119620</v>
      </c>
      <c r="K270" s="12">
        <f t="shared" si="74"/>
        <v>1365132</v>
      </c>
      <c r="L270" s="5">
        <f t="shared" si="74"/>
        <v>8723874</v>
      </c>
      <c r="M270" s="13">
        <f t="shared" si="74"/>
        <v>10089006</v>
      </c>
    </row>
    <row r="271" spans="1:13" x14ac:dyDescent="0.25">
      <c r="A271" s="24"/>
      <c r="B271" s="32"/>
      <c r="C271" s="33"/>
      <c r="D271" s="33"/>
      <c r="E271" s="33"/>
      <c r="F271" s="33"/>
      <c r="G271" s="34"/>
      <c r="H271" s="32"/>
      <c r="I271" s="33"/>
      <c r="J271" s="34"/>
      <c r="K271" s="32"/>
      <c r="L271" s="33"/>
      <c r="M271" s="34"/>
    </row>
    <row r="272" spans="1:13" x14ac:dyDescent="0.25">
      <c r="A272" s="22" t="s">
        <v>196</v>
      </c>
      <c r="B272" s="32"/>
      <c r="C272" s="33"/>
      <c r="D272" s="33"/>
      <c r="E272" s="33"/>
      <c r="F272" s="33"/>
      <c r="G272" s="34"/>
      <c r="H272" s="32"/>
      <c r="I272" s="33"/>
      <c r="J272" s="34"/>
      <c r="K272" s="32"/>
      <c r="L272" s="33"/>
      <c r="M272" s="34"/>
    </row>
    <row r="273" spans="1:13" x14ac:dyDescent="0.25">
      <c r="A273" s="25" t="s">
        <v>198</v>
      </c>
      <c r="B273" s="14">
        <v>556485</v>
      </c>
      <c r="C273" s="6">
        <v>1614621</v>
      </c>
      <c r="D273" s="6">
        <v>0</v>
      </c>
      <c r="E273" s="6">
        <v>0</v>
      </c>
      <c r="F273" s="6">
        <v>224403</v>
      </c>
      <c r="G273" s="15">
        <v>2395509</v>
      </c>
      <c r="H273" s="14">
        <v>0</v>
      </c>
      <c r="I273" s="6">
        <v>0</v>
      </c>
      <c r="J273" s="15">
        <v>0</v>
      </c>
      <c r="K273" s="14">
        <v>2395509</v>
      </c>
      <c r="L273" s="6">
        <v>58012765</v>
      </c>
      <c r="M273" s="15">
        <v>60408274</v>
      </c>
    </row>
    <row r="274" spans="1:13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15" t="s">
        <v>204</v>
      </c>
      <c r="H274" s="14" t="s">
        <v>204</v>
      </c>
      <c r="I274" s="6" t="s">
        <v>204</v>
      </c>
      <c r="J274" s="15" t="s">
        <v>204</v>
      </c>
      <c r="K274" s="14" t="s">
        <v>204</v>
      </c>
      <c r="L274" s="6" t="s">
        <v>204</v>
      </c>
      <c r="M274" s="15" t="s">
        <v>204</v>
      </c>
    </row>
    <row r="275" spans="1:13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15" t="s">
        <v>204</v>
      </c>
      <c r="H275" s="14" t="s">
        <v>204</v>
      </c>
      <c r="I275" s="6" t="s">
        <v>204</v>
      </c>
      <c r="J275" s="15" t="s">
        <v>204</v>
      </c>
      <c r="K275" s="14" t="s">
        <v>204</v>
      </c>
      <c r="L275" s="6" t="s">
        <v>204</v>
      </c>
      <c r="M275" s="15" t="s">
        <v>204</v>
      </c>
    </row>
    <row r="276" spans="1:13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15" t="s">
        <v>204</v>
      </c>
      <c r="H276" s="14" t="s">
        <v>204</v>
      </c>
      <c r="I276" s="6" t="s">
        <v>204</v>
      </c>
      <c r="J276" s="15" t="s">
        <v>204</v>
      </c>
      <c r="K276" s="14" t="s">
        <v>204</v>
      </c>
      <c r="L276" s="6" t="s">
        <v>204</v>
      </c>
      <c r="M276" s="15" t="s">
        <v>204</v>
      </c>
    </row>
    <row r="277" spans="1:13" ht="15.75" thickBot="1" x14ac:dyDescent="0.3">
      <c r="A277" s="26" t="s">
        <v>157</v>
      </c>
      <c r="B277" s="16">
        <f t="shared" ref="B277:G277" si="75">SUM(B273:B276)</f>
        <v>556485</v>
      </c>
      <c r="C277" s="21">
        <f t="shared" si="75"/>
        <v>1614621</v>
      </c>
      <c r="D277" s="21">
        <f t="shared" si="75"/>
        <v>0</v>
      </c>
      <c r="E277" s="21">
        <f t="shared" si="75"/>
        <v>0</v>
      </c>
      <c r="F277" s="21">
        <f t="shared" si="75"/>
        <v>224403</v>
      </c>
      <c r="G277" s="17">
        <f t="shared" si="75"/>
        <v>2395509</v>
      </c>
      <c r="H277" s="16">
        <f t="shared" ref="H277:M277" si="76">SUM(H273:H276)</f>
        <v>0</v>
      </c>
      <c r="I277" s="21">
        <f t="shared" si="76"/>
        <v>0</v>
      </c>
      <c r="J277" s="17">
        <f t="shared" si="76"/>
        <v>0</v>
      </c>
      <c r="K277" s="16">
        <f t="shared" si="76"/>
        <v>2395509</v>
      </c>
      <c r="L277" s="21">
        <f t="shared" si="76"/>
        <v>58012765</v>
      </c>
      <c r="M277" s="17">
        <f t="shared" si="76"/>
        <v>60408274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3:A14"/>
    <mergeCell ref="B13:G13"/>
    <mergeCell ref="H13:J13"/>
    <mergeCell ref="K13:M13"/>
  </mergeCells>
  <phoneticPr fontId="16" type="noConversion"/>
  <conditionalFormatting sqref="B1:M1048576">
    <cfRule type="cellIs" dxfId="1" priority="1" operator="equal">
      <formula>"Delinquent"</formula>
    </cfRule>
    <cfRule type="cellIs" dxfId="0" priority="2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P277"/>
  <sheetViews>
    <sheetView showGridLines="0" workbookViewId="0"/>
  </sheetViews>
  <sheetFormatPr defaultRowHeight="15" x14ac:dyDescent="0.25"/>
  <cols>
    <col min="1" max="1" width="40.5703125" style="1" bestFit="1" customWidth="1"/>
    <col min="2" max="16" width="19.140625" style="44" customWidth="1"/>
    <col min="17" max="16384" width="9.140625" style="1"/>
  </cols>
  <sheetData>
    <row r="6" spans="1:16" ht="18" x14ac:dyDescent="0.25">
      <c r="A6" s="2" t="str">
        <f>Contents!A7</f>
        <v>Nevada Healthcare Quarterly Reports</v>
      </c>
    </row>
    <row r="7" spans="1:16" ht="18.75" x14ac:dyDescent="0.3">
      <c r="A7" s="41" t="str">
        <f>Contents!A8</f>
        <v>Acute Hospitals Financial Reports: First Quarter 2025</v>
      </c>
      <c r="B7" s="47"/>
      <c r="C7" s="47"/>
      <c r="D7" s="45"/>
      <c r="E7" s="45"/>
      <c r="F7" s="45"/>
      <c r="G7" s="45"/>
      <c r="H7" s="45"/>
      <c r="I7" s="45"/>
    </row>
    <row r="8" spans="1:16" ht="18.75" x14ac:dyDescent="0.3">
      <c r="A8" s="42" t="s">
        <v>16</v>
      </c>
      <c r="B8" s="47"/>
      <c r="C8" s="47"/>
      <c r="D8" s="45"/>
      <c r="E8" s="45"/>
      <c r="F8" s="45"/>
      <c r="G8" s="45"/>
      <c r="H8" s="45"/>
      <c r="I8" s="45"/>
    </row>
    <row r="9" spans="1:16" ht="18.75" x14ac:dyDescent="0.3">
      <c r="A9" s="27" t="str">
        <f>Contents!A9</f>
        <v>Produced on July 9, 2025</v>
      </c>
      <c r="B9" s="47"/>
      <c r="C9" s="47"/>
      <c r="D9" s="45"/>
      <c r="E9" s="45"/>
      <c r="F9" s="45"/>
      <c r="G9" s="45"/>
      <c r="H9" s="45"/>
      <c r="I9" s="45"/>
    </row>
    <row r="10" spans="1:16" ht="18.75" x14ac:dyDescent="0.3">
      <c r="A10" s="27" t="str">
        <f>Contents!A10</f>
        <v>Includes data loaded through July 8, 2025</v>
      </c>
      <c r="B10" s="47"/>
      <c r="C10" s="47"/>
      <c r="D10" s="45"/>
      <c r="E10" s="45"/>
      <c r="F10" s="45"/>
      <c r="G10" s="45"/>
      <c r="H10" s="45"/>
      <c r="I10" s="45"/>
    </row>
    <row r="11" spans="1:16" x14ac:dyDescent="0.25">
      <c r="A11" s="3"/>
      <c r="B11" s="45"/>
      <c r="C11" s="45"/>
      <c r="D11" s="45"/>
      <c r="E11" s="45"/>
      <c r="F11" s="45"/>
      <c r="G11" s="45"/>
      <c r="H11" s="45"/>
      <c r="I11" s="45"/>
    </row>
    <row r="12" spans="1:16" ht="15.75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  <c r="I12" s="45"/>
    </row>
    <row r="13" spans="1:16" s="48" customFormat="1" ht="24.75" customHeight="1" x14ac:dyDescent="0.25">
      <c r="A13" s="55" t="s">
        <v>19</v>
      </c>
      <c r="B13" s="52" t="s">
        <v>17</v>
      </c>
      <c r="C13" s="53"/>
      <c r="D13" s="53"/>
      <c r="E13" s="53"/>
      <c r="F13" s="53"/>
      <c r="G13" s="53"/>
      <c r="H13" s="53"/>
      <c r="I13" s="54"/>
      <c r="J13" s="57" t="s">
        <v>28</v>
      </c>
      <c r="K13" s="59" t="s">
        <v>29</v>
      </c>
      <c r="L13" s="59" t="s">
        <v>30</v>
      </c>
      <c r="M13" s="59" t="s">
        <v>31</v>
      </c>
      <c r="N13" s="52" t="s">
        <v>18</v>
      </c>
      <c r="O13" s="54"/>
      <c r="P13" s="50" t="s">
        <v>34</v>
      </c>
    </row>
    <row r="14" spans="1:16" s="48" customFormat="1" ht="60" customHeight="1" x14ac:dyDescent="0.25">
      <c r="A14" s="56"/>
      <c r="B14" s="10" t="s">
        <v>20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11" t="s">
        <v>27</v>
      </c>
      <c r="J14" s="58"/>
      <c r="K14" s="60"/>
      <c r="L14" s="60"/>
      <c r="M14" s="60"/>
      <c r="N14" s="10" t="s">
        <v>32</v>
      </c>
      <c r="O14" s="11" t="s">
        <v>33</v>
      </c>
      <c r="P14" s="51"/>
    </row>
    <row r="15" spans="1:16" x14ac:dyDescent="0.25">
      <c r="A15" s="22" t="s">
        <v>158</v>
      </c>
      <c r="B15" s="12">
        <f>SUM(B16:B18)</f>
        <v>1534562835.9600003</v>
      </c>
      <c r="C15" s="5">
        <f t="shared" ref="C15:P15" si="0">SUM(C16:C18)</f>
        <v>881487052.29000008</v>
      </c>
      <c r="D15" s="5">
        <f t="shared" si="0"/>
        <v>4440145.04</v>
      </c>
      <c r="E15" s="5">
        <f t="shared" si="0"/>
        <v>31802286.289999999</v>
      </c>
      <c r="F15" s="5">
        <f t="shared" si="0"/>
        <v>1585757</v>
      </c>
      <c r="G15" s="5">
        <f t="shared" si="0"/>
        <v>5628312</v>
      </c>
      <c r="H15" s="5">
        <f t="shared" si="0"/>
        <v>43456500.329999998</v>
      </c>
      <c r="I15" s="13">
        <f t="shared" si="0"/>
        <v>2459506388.5700002</v>
      </c>
      <c r="J15" s="18">
        <f t="shared" si="0"/>
        <v>33763152.530000001</v>
      </c>
      <c r="K15" s="7">
        <f t="shared" si="0"/>
        <v>2493269541.1400003</v>
      </c>
      <c r="L15" s="7">
        <f t="shared" si="0"/>
        <v>2245278458.5299997</v>
      </c>
      <c r="M15" s="7">
        <f t="shared" si="0"/>
        <v>247991082.56999996</v>
      </c>
      <c r="N15" s="12">
        <f t="shared" si="0"/>
        <v>20784312.009999998</v>
      </c>
      <c r="O15" s="13">
        <f t="shared" si="0"/>
        <v>20649522.890000001</v>
      </c>
      <c r="P15" s="7">
        <f t="shared" si="0"/>
        <v>250257635.69</v>
      </c>
    </row>
    <row r="16" spans="1:16" x14ac:dyDescent="0.25">
      <c r="A16" s="23" t="s">
        <v>146</v>
      </c>
      <c r="B16" s="12">
        <f>B25+B32+B39+B46+B53+B60+B67+B74+B81+B88+B95+B102+B109+B116+B123+B130+B137</f>
        <v>1189851429.6000001</v>
      </c>
      <c r="C16" s="5">
        <f t="shared" ref="C16:P16" si="1">C25+C32+C39+C46+C53+C60+C67+C74+C81+C88+C95+C102+C109+C116+C123+C130+C137</f>
        <v>467139235.34000003</v>
      </c>
      <c r="D16" s="5">
        <f t="shared" si="1"/>
        <v>0</v>
      </c>
      <c r="E16" s="5">
        <f t="shared" si="1"/>
        <v>18876503</v>
      </c>
      <c r="F16" s="5">
        <f t="shared" si="1"/>
        <v>0</v>
      </c>
      <c r="G16" s="5">
        <f t="shared" si="1"/>
        <v>0</v>
      </c>
      <c r="H16" s="5">
        <f t="shared" si="1"/>
        <v>18876503</v>
      </c>
      <c r="I16" s="13">
        <f t="shared" si="1"/>
        <v>1675867167.9100001</v>
      </c>
      <c r="J16" s="18">
        <f t="shared" si="1"/>
        <v>21411106.259999998</v>
      </c>
      <c r="K16" s="7">
        <f t="shared" si="1"/>
        <v>1697278274.23</v>
      </c>
      <c r="L16" s="7">
        <f t="shared" si="1"/>
        <v>1492003236.6999998</v>
      </c>
      <c r="M16" s="7">
        <f t="shared" si="1"/>
        <v>205275037.48999998</v>
      </c>
      <c r="N16" s="12">
        <f t="shared" si="1"/>
        <v>10639829</v>
      </c>
      <c r="O16" s="13">
        <f t="shared" si="1"/>
        <v>13901620.5</v>
      </c>
      <c r="P16" s="7">
        <f t="shared" si="1"/>
        <v>202013245.98999998</v>
      </c>
    </row>
    <row r="17" spans="1:16" x14ac:dyDescent="0.25">
      <c r="A17" s="23" t="s">
        <v>147</v>
      </c>
      <c r="B17" s="12">
        <f>B144+B151+B158+B165+B172+B179</f>
        <v>311928090.23000002</v>
      </c>
      <c r="C17" s="5">
        <f t="shared" ref="C17:P17" si="2">C144+C151+C158+C165+C172+C179</f>
        <v>300075963.56</v>
      </c>
      <c r="D17" s="5">
        <f t="shared" si="2"/>
        <v>0</v>
      </c>
      <c r="E17" s="5">
        <f t="shared" si="2"/>
        <v>402775</v>
      </c>
      <c r="F17" s="5">
        <f t="shared" si="2"/>
        <v>0</v>
      </c>
      <c r="G17" s="5">
        <f t="shared" si="2"/>
        <v>4214693</v>
      </c>
      <c r="H17" s="5">
        <f t="shared" si="2"/>
        <v>4617468</v>
      </c>
      <c r="I17" s="13">
        <f t="shared" si="2"/>
        <v>616621521.80999994</v>
      </c>
      <c r="J17" s="18">
        <f t="shared" si="2"/>
        <v>8918201.2800000012</v>
      </c>
      <c r="K17" s="7">
        <f t="shared" si="2"/>
        <v>625539723.06999993</v>
      </c>
      <c r="L17" s="7">
        <f t="shared" si="2"/>
        <v>596963851.30999994</v>
      </c>
      <c r="M17" s="7">
        <f t="shared" si="2"/>
        <v>28575871.759999998</v>
      </c>
      <c r="N17" s="12">
        <f t="shared" si="2"/>
        <v>11722.069999999949</v>
      </c>
      <c r="O17" s="13">
        <f t="shared" si="2"/>
        <v>5158583</v>
      </c>
      <c r="P17" s="7">
        <f t="shared" si="2"/>
        <v>25560774.829999998</v>
      </c>
    </row>
    <row r="18" spans="1:16" x14ac:dyDescent="0.25">
      <c r="A18" s="23" t="s">
        <v>148</v>
      </c>
      <c r="B18" s="12">
        <f>B186+B193+B200+B207+B214+B221+B228+B235+B242+B249+B256+B263+B270+B277</f>
        <v>32783316.129999999</v>
      </c>
      <c r="C18" s="5">
        <f t="shared" ref="C18:P18" si="3">C186+C193+C200+C207+C214+C221+C228+C235+C242+C249+C256+C263+C270+C277</f>
        <v>114271853.39000002</v>
      </c>
      <c r="D18" s="5">
        <f t="shared" si="3"/>
        <v>4440145.04</v>
      </c>
      <c r="E18" s="5">
        <f t="shared" si="3"/>
        <v>12523008.289999999</v>
      </c>
      <c r="F18" s="5">
        <f t="shared" si="3"/>
        <v>1585757</v>
      </c>
      <c r="G18" s="5">
        <f t="shared" si="3"/>
        <v>1413619</v>
      </c>
      <c r="H18" s="5">
        <f t="shared" si="3"/>
        <v>19962529.329999998</v>
      </c>
      <c r="I18" s="13">
        <f t="shared" si="3"/>
        <v>167017698.84999999</v>
      </c>
      <c r="J18" s="18">
        <f t="shared" si="3"/>
        <v>3433844.99</v>
      </c>
      <c r="K18" s="7">
        <f t="shared" si="3"/>
        <v>170451543.83999997</v>
      </c>
      <c r="L18" s="7">
        <f t="shared" si="3"/>
        <v>156311370.51999998</v>
      </c>
      <c r="M18" s="7">
        <f t="shared" si="3"/>
        <v>14140173.32</v>
      </c>
      <c r="N18" s="12">
        <f t="shared" si="3"/>
        <v>10132760.939999999</v>
      </c>
      <c r="O18" s="13">
        <f t="shared" si="3"/>
        <v>1589319.39</v>
      </c>
      <c r="P18" s="7">
        <f t="shared" si="3"/>
        <v>22683614.869999997</v>
      </c>
    </row>
    <row r="19" spans="1:16" x14ac:dyDescent="0.25">
      <c r="A19" s="24"/>
      <c r="B19" s="32"/>
      <c r="C19" s="33"/>
      <c r="D19" s="33"/>
      <c r="E19" s="33"/>
      <c r="F19" s="33"/>
      <c r="G19" s="33"/>
      <c r="H19" s="33"/>
      <c r="I19" s="34"/>
      <c r="J19" s="46"/>
      <c r="K19" s="35"/>
      <c r="L19" s="35"/>
      <c r="M19" s="35"/>
      <c r="N19" s="32"/>
      <c r="O19" s="34"/>
      <c r="P19" s="35"/>
    </row>
    <row r="20" spans="1:16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4"/>
      <c r="J20" s="46"/>
      <c r="K20" s="35"/>
      <c r="L20" s="35"/>
      <c r="M20" s="35"/>
      <c r="N20" s="32"/>
      <c r="O20" s="34"/>
      <c r="P20" s="35"/>
    </row>
    <row r="21" spans="1:16" x14ac:dyDescent="0.25">
      <c r="A21" s="25" t="s">
        <v>198</v>
      </c>
      <c r="B21" s="14">
        <v>67636689.140000001</v>
      </c>
      <c r="C21" s="6">
        <v>21440300.629999999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15">
        <v>89076989.769999996</v>
      </c>
      <c r="J21" s="19">
        <v>252119.59</v>
      </c>
      <c r="K21" s="8">
        <v>89329109.359999999</v>
      </c>
      <c r="L21" s="8">
        <v>79139868.689999998</v>
      </c>
      <c r="M21" s="8">
        <v>10189240.67</v>
      </c>
      <c r="N21" s="14">
        <v>0</v>
      </c>
      <c r="O21" s="15">
        <v>3558495.5</v>
      </c>
      <c r="P21" s="8">
        <v>6630745.1699999999</v>
      </c>
    </row>
    <row r="22" spans="1:16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15" t="s">
        <v>204</v>
      </c>
      <c r="J22" s="19" t="s">
        <v>204</v>
      </c>
      <c r="K22" s="8" t="s">
        <v>204</v>
      </c>
      <c r="L22" s="8" t="s">
        <v>204</v>
      </c>
      <c r="M22" s="8" t="s">
        <v>204</v>
      </c>
      <c r="N22" s="14" t="s">
        <v>204</v>
      </c>
      <c r="O22" s="15" t="s">
        <v>204</v>
      </c>
      <c r="P22" s="8" t="s">
        <v>204</v>
      </c>
    </row>
    <row r="23" spans="1:16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15" t="s">
        <v>204</v>
      </c>
      <c r="J23" s="19" t="s">
        <v>204</v>
      </c>
      <c r="K23" s="8" t="s">
        <v>204</v>
      </c>
      <c r="L23" s="8" t="s">
        <v>204</v>
      </c>
      <c r="M23" s="8" t="s">
        <v>204</v>
      </c>
      <c r="N23" s="14" t="s">
        <v>204</v>
      </c>
      <c r="O23" s="15" t="s">
        <v>204</v>
      </c>
      <c r="P23" s="8" t="s">
        <v>204</v>
      </c>
    </row>
    <row r="24" spans="1:16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15" t="s">
        <v>204</v>
      </c>
      <c r="J24" s="19" t="s">
        <v>204</v>
      </c>
      <c r="K24" s="8" t="s">
        <v>204</v>
      </c>
      <c r="L24" s="8" t="s">
        <v>204</v>
      </c>
      <c r="M24" s="8" t="s">
        <v>204</v>
      </c>
      <c r="N24" s="14" t="s">
        <v>204</v>
      </c>
      <c r="O24" s="15" t="s">
        <v>204</v>
      </c>
      <c r="P24" s="8" t="s">
        <v>204</v>
      </c>
    </row>
    <row r="25" spans="1:16" x14ac:dyDescent="0.25">
      <c r="A25" s="22" t="s">
        <v>157</v>
      </c>
      <c r="B25" s="12">
        <f>SUM(B21:B24)</f>
        <v>67636689.140000001</v>
      </c>
      <c r="C25" s="5">
        <f t="shared" ref="C25:I25" si="4">SUM(C21:C24)</f>
        <v>21440300.629999999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13">
        <f t="shared" si="4"/>
        <v>89076989.769999996</v>
      </c>
      <c r="J25" s="18">
        <f t="shared" ref="J25:P25" si="5">SUM(J21:J24)</f>
        <v>252119.59</v>
      </c>
      <c r="K25" s="7">
        <f t="shared" si="5"/>
        <v>89329109.359999999</v>
      </c>
      <c r="L25" s="7">
        <f t="shared" si="5"/>
        <v>79139868.689999998</v>
      </c>
      <c r="M25" s="7">
        <f t="shared" si="5"/>
        <v>10189240.67</v>
      </c>
      <c r="N25" s="12">
        <f t="shared" si="5"/>
        <v>0</v>
      </c>
      <c r="O25" s="13">
        <f t="shared" si="5"/>
        <v>3558495.5</v>
      </c>
      <c r="P25" s="7">
        <f t="shared" si="5"/>
        <v>6630745.1699999999</v>
      </c>
    </row>
    <row r="26" spans="1:16" x14ac:dyDescent="0.25">
      <c r="A26" s="24"/>
      <c r="B26" s="32"/>
      <c r="C26" s="33"/>
      <c r="D26" s="33"/>
      <c r="E26" s="33"/>
      <c r="F26" s="33"/>
      <c r="G26" s="33"/>
      <c r="H26" s="33"/>
      <c r="I26" s="34"/>
      <c r="J26" s="46"/>
      <c r="K26" s="35"/>
      <c r="L26" s="35"/>
      <c r="M26" s="35"/>
      <c r="N26" s="32"/>
      <c r="O26" s="34"/>
      <c r="P26" s="35"/>
    </row>
    <row r="27" spans="1:16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4"/>
      <c r="J27" s="46"/>
      <c r="K27" s="35"/>
      <c r="L27" s="35"/>
      <c r="M27" s="35"/>
      <c r="N27" s="32"/>
      <c r="O27" s="34"/>
      <c r="P27" s="35"/>
    </row>
    <row r="28" spans="1:16" x14ac:dyDescent="0.25">
      <c r="A28" s="25" t="s">
        <v>198</v>
      </c>
      <c r="B28" s="14">
        <v>73493</v>
      </c>
      <c r="C28" s="6">
        <v>6406408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15">
        <v>6479901</v>
      </c>
      <c r="J28" s="19">
        <v>98151</v>
      </c>
      <c r="K28" s="8">
        <v>6578052</v>
      </c>
      <c r="L28" s="8">
        <v>3784984</v>
      </c>
      <c r="M28" s="8">
        <v>2793068</v>
      </c>
      <c r="N28" s="14">
        <v>167</v>
      </c>
      <c r="O28" s="15">
        <v>57</v>
      </c>
      <c r="P28" s="8">
        <v>2793178</v>
      </c>
    </row>
    <row r="29" spans="1:16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15" t="s">
        <v>204</v>
      </c>
      <c r="J29" s="19" t="s">
        <v>204</v>
      </c>
      <c r="K29" s="8" t="s">
        <v>204</v>
      </c>
      <c r="L29" s="8" t="s">
        <v>204</v>
      </c>
      <c r="M29" s="8" t="s">
        <v>204</v>
      </c>
      <c r="N29" s="14" t="s">
        <v>204</v>
      </c>
      <c r="O29" s="15" t="s">
        <v>204</v>
      </c>
      <c r="P29" s="8" t="s">
        <v>204</v>
      </c>
    </row>
    <row r="30" spans="1:16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15" t="s">
        <v>204</v>
      </c>
      <c r="J30" s="19" t="s">
        <v>204</v>
      </c>
      <c r="K30" s="8" t="s">
        <v>204</v>
      </c>
      <c r="L30" s="8" t="s">
        <v>204</v>
      </c>
      <c r="M30" s="8" t="s">
        <v>204</v>
      </c>
      <c r="N30" s="14" t="s">
        <v>204</v>
      </c>
      <c r="O30" s="15" t="s">
        <v>204</v>
      </c>
      <c r="P30" s="8" t="s">
        <v>204</v>
      </c>
    </row>
    <row r="31" spans="1:16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15" t="s">
        <v>204</v>
      </c>
      <c r="J31" s="19" t="s">
        <v>204</v>
      </c>
      <c r="K31" s="8" t="s">
        <v>204</v>
      </c>
      <c r="L31" s="8" t="s">
        <v>204</v>
      </c>
      <c r="M31" s="8" t="s">
        <v>204</v>
      </c>
      <c r="N31" s="14" t="s">
        <v>204</v>
      </c>
      <c r="O31" s="15" t="s">
        <v>204</v>
      </c>
      <c r="P31" s="8" t="s">
        <v>204</v>
      </c>
    </row>
    <row r="32" spans="1:16" x14ac:dyDescent="0.25">
      <c r="A32" s="22" t="s">
        <v>157</v>
      </c>
      <c r="B32" s="12">
        <f t="shared" ref="B32:I32" si="6">SUM(B28:B31)</f>
        <v>73493</v>
      </c>
      <c r="C32" s="5">
        <f t="shared" si="6"/>
        <v>6406408</v>
      </c>
      <c r="D32" s="5">
        <f t="shared" si="6"/>
        <v>0</v>
      </c>
      <c r="E32" s="5">
        <f t="shared" si="6"/>
        <v>0</v>
      </c>
      <c r="F32" s="5">
        <f t="shared" si="6"/>
        <v>0</v>
      </c>
      <c r="G32" s="5">
        <f t="shared" si="6"/>
        <v>0</v>
      </c>
      <c r="H32" s="5">
        <f t="shared" si="6"/>
        <v>0</v>
      </c>
      <c r="I32" s="13">
        <f t="shared" si="6"/>
        <v>6479901</v>
      </c>
      <c r="J32" s="18">
        <f t="shared" ref="J32:P32" si="7">SUM(J28:J31)</f>
        <v>98151</v>
      </c>
      <c r="K32" s="7">
        <f t="shared" si="7"/>
        <v>6578052</v>
      </c>
      <c r="L32" s="7">
        <f t="shared" si="7"/>
        <v>3784984</v>
      </c>
      <c r="M32" s="7">
        <f t="shared" si="7"/>
        <v>2793068</v>
      </c>
      <c r="N32" s="12">
        <f t="shared" si="7"/>
        <v>167</v>
      </c>
      <c r="O32" s="13">
        <f t="shared" si="7"/>
        <v>57</v>
      </c>
      <c r="P32" s="7">
        <f t="shared" si="7"/>
        <v>2793178</v>
      </c>
    </row>
    <row r="33" spans="1:16" x14ac:dyDescent="0.25">
      <c r="A33" s="24"/>
      <c r="B33" s="32"/>
      <c r="C33" s="33"/>
      <c r="D33" s="33"/>
      <c r="E33" s="33"/>
      <c r="F33" s="33"/>
      <c r="G33" s="33"/>
      <c r="H33" s="33"/>
      <c r="I33" s="34"/>
      <c r="J33" s="46"/>
      <c r="K33" s="35"/>
      <c r="L33" s="35"/>
      <c r="M33" s="35"/>
      <c r="N33" s="32"/>
      <c r="O33" s="34"/>
      <c r="P33" s="35"/>
    </row>
    <row r="34" spans="1:16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4"/>
      <c r="J34" s="46"/>
      <c r="K34" s="35"/>
      <c r="L34" s="35"/>
      <c r="M34" s="35"/>
      <c r="N34" s="32"/>
      <c r="O34" s="34"/>
      <c r="P34" s="35"/>
    </row>
    <row r="35" spans="1:16" x14ac:dyDescent="0.25">
      <c r="A35" s="25" t="s">
        <v>198</v>
      </c>
      <c r="B35" s="14">
        <v>206951</v>
      </c>
      <c r="C35" s="6">
        <v>9768516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15">
        <v>9975467</v>
      </c>
      <c r="J35" s="19">
        <v>99412</v>
      </c>
      <c r="K35" s="8">
        <v>10074879</v>
      </c>
      <c r="L35" s="8">
        <v>5547204</v>
      </c>
      <c r="M35" s="8">
        <v>4527675</v>
      </c>
      <c r="N35" s="14">
        <v>415</v>
      </c>
      <c r="O35" s="15">
        <v>81</v>
      </c>
      <c r="P35" s="8">
        <v>4528009</v>
      </c>
    </row>
    <row r="36" spans="1:16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15" t="s">
        <v>204</v>
      </c>
      <c r="J36" s="19" t="s">
        <v>204</v>
      </c>
      <c r="K36" s="8" t="s">
        <v>204</v>
      </c>
      <c r="L36" s="8" t="s">
        <v>204</v>
      </c>
      <c r="M36" s="8" t="s">
        <v>204</v>
      </c>
      <c r="N36" s="14" t="s">
        <v>204</v>
      </c>
      <c r="O36" s="15" t="s">
        <v>204</v>
      </c>
      <c r="P36" s="8" t="s">
        <v>204</v>
      </c>
    </row>
    <row r="37" spans="1:16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15" t="s">
        <v>204</v>
      </c>
      <c r="J37" s="19" t="s">
        <v>204</v>
      </c>
      <c r="K37" s="8" t="s">
        <v>204</v>
      </c>
      <c r="L37" s="8" t="s">
        <v>204</v>
      </c>
      <c r="M37" s="8" t="s">
        <v>204</v>
      </c>
      <c r="N37" s="14" t="s">
        <v>204</v>
      </c>
      <c r="O37" s="15" t="s">
        <v>204</v>
      </c>
      <c r="P37" s="8" t="s">
        <v>204</v>
      </c>
    </row>
    <row r="38" spans="1:16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15" t="s">
        <v>204</v>
      </c>
      <c r="J38" s="19" t="s">
        <v>204</v>
      </c>
      <c r="K38" s="8" t="s">
        <v>204</v>
      </c>
      <c r="L38" s="8" t="s">
        <v>204</v>
      </c>
      <c r="M38" s="8" t="s">
        <v>204</v>
      </c>
      <c r="N38" s="14" t="s">
        <v>204</v>
      </c>
      <c r="O38" s="15" t="s">
        <v>204</v>
      </c>
      <c r="P38" s="8" t="s">
        <v>204</v>
      </c>
    </row>
    <row r="39" spans="1:16" x14ac:dyDescent="0.25">
      <c r="A39" s="22" t="s">
        <v>157</v>
      </c>
      <c r="B39" s="12">
        <f t="shared" ref="B39:I39" si="8">SUM(B35:B38)</f>
        <v>206951</v>
      </c>
      <c r="C39" s="5">
        <f t="shared" si="8"/>
        <v>9768516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13">
        <f t="shared" si="8"/>
        <v>9975467</v>
      </c>
      <c r="J39" s="18">
        <f t="shared" ref="J39:P39" si="9">SUM(J35:J38)</f>
        <v>99412</v>
      </c>
      <c r="K39" s="7">
        <f t="shared" si="9"/>
        <v>10074879</v>
      </c>
      <c r="L39" s="7">
        <f t="shared" si="9"/>
        <v>5547204</v>
      </c>
      <c r="M39" s="7">
        <f t="shared" si="9"/>
        <v>4527675</v>
      </c>
      <c r="N39" s="12">
        <f t="shared" si="9"/>
        <v>415</v>
      </c>
      <c r="O39" s="13">
        <f t="shared" si="9"/>
        <v>81</v>
      </c>
      <c r="P39" s="7">
        <f t="shared" si="9"/>
        <v>4528009</v>
      </c>
    </row>
    <row r="40" spans="1:16" x14ac:dyDescent="0.25">
      <c r="A40" s="24"/>
      <c r="B40" s="32"/>
      <c r="C40" s="33"/>
      <c r="D40" s="33"/>
      <c r="E40" s="33"/>
      <c r="F40" s="33"/>
      <c r="G40" s="33"/>
      <c r="H40" s="33"/>
      <c r="I40" s="34"/>
      <c r="J40" s="46"/>
      <c r="K40" s="35"/>
      <c r="L40" s="35"/>
      <c r="M40" s="35"/>
      <c r="N40" s="32"/>
      <c r="O40" s="34"/>
      <c r="P40" s="35"/>
    </row>
    <row r="41" spans="1:16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4"/>
      <c r="J41" s="46"/>
      <c r="K41" s="35"/>
      <c r="L41" s="35"/>
      <c r="M41" s="35"/>
      <c r="N41" s="32"/>
      <c r="O41" s="34"/>
      <c r="P41" s="35"/>
    </row>
    <row r="42" spans="1:16" x14ac:dyDescent="0.25">
      <c r="A42" s="25" t="s">
        <v>198</v>
      </c>
      <c r="B42" s="14">
        <v>222236</v>
      </c>
      <c r="C42" s="6">
        <v>5030243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15">
        <v>5252479</v>
      </c>
      <c r="J42" s="19">
        <v>94120</v>
      </c>
      <c r="K42" s="8">
        <v>5346599</v>
      </c>
      <c r="L42" s="8">
        <v>3860752</v>
      </c>
      <c r="M42" s="8">
        <v>1485847</v>
      </c>
      <c r="N42" s="14">
        <v>557</v>
      </c>
      <c r="O42" s="15">
        <v>57</v>
      </c>
      <c r="P42" s="8">
        <v>1486347</v>
      </c>
    </row>
    <row r="43" spans="1:16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15" t="s">
        <v>204</v>
      </c>
      <c r="J43" s="19" t="s">
        <v>204</v>
      </c>
      <c r="K43" s="8" t="s">
        <v>204</v>
      </c>
      <c r="L43" s="8" t="s">
        <v>204</v>
      </c>
      <c r="M43" s="8" t="s">
        <v>204</v>
      </c>
      <c r="N43" s="14" t="s">
        <v>204</v>
      </c>
      <c r="O43" s="15" t="s">
        <v>204</v>
      </c>
      <c r="P43" s="8" t="s">
        <v>204</v>
      </c>
    </row>
    <row r="44" spans="1:16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15" t="s">
        <v>204</v>
      </c>
      <c r="J44" s="19" t="s">
        <v>204</v>
      </c>
      <c r="K44" s="8" t="s">
        <v>204</v>
      </c>
      <c r="L44" s="8" t="s">
        <v>204</v>
      </c>
      <c r="M44" s="8" t="s">
        <v>204</v>
      </c>
      <c r="N44" s="14" t="s">
        <v>204</v>
      </c>
      <c r="O44" s="15" t="s">
        <v>204</v>
      </c>
      <c r="P44" s="8" t="s">
        <v>204</v>
      </c>
    </row>
    <row r="45" spans="1:16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15" t="s">
        <v>204</v>
      </c>
      <c r="J45" s="19" t="s">
        <v>204</v>
      </c>
      <c r="K45" s="8" t="s">
        <v>204</v>
      </c>
      <c r="L45" s="8" t="s">
        <v>204</v>
      </c>
      <c r="M45" s="8" t="s">
        <v>204</v>
      </c>
      <c r="N45" s="14" t="s">
        <v>204</v>
      </c>
      <c r="O45" s="15" t="s">
        <v>204</v>
      </c>
      <c r="P45" s="8" t="s">
        <v>204</v>
      </c>
    </row>
    <row r="46" spans="1:16" x14ac:dyDescent="0.25">
      <c r="A46" s="22" t="s">
        <v>157</v>
      </c>
      <c r="B46" s="12">
        <f t="shared" ref="B46:I46" si="10">SUM(B42:B45)</f>
        <v>222236</v>
      </c>
      <c r="C46" s="5">
        <f t="shared" si="10"/>
        <v>5030243</v>
      </c>
      <c r="D46" s="5">
        <f t="shared" si="10"/>
        <v>0</v>
      </c>
      <c r="E46" s="5">
        <f t="shared" si="10"/>
        <v>0</v>
      </c>
      <c r="F46" s="5">
        <f t="shared" si="10"/>
        <v>0</v>
      </c>
      <c r="G46" s="5">
        <f t="shared" si="10"/>
        <v>0</v>
      </c>
      <c r="H46" s="5">
        <f t="shared" si="10"/>
        <v>0</v>
      </c>
      <c r="I46" s="13">
        <f t="shared" si="10"/>
        <v>5252479</v>
      </c>
      <c r="J46" s="18">
        <f t="shared" ref="J46:P46" si="11">SUM(J42:J45)</f>
        <v>94120</v>
      </c>
      <c r="K46" s="7">
        <f t="shared" si="11"/>
        <v>5346599</v>
      </c>
      <c r="L46" s="7">
        <f t="shared" si="11"/>
        <v>3860752</v>
      </c>
      <c r="M46" s="7">
        <f t="shared" si="11"/>
        <v>1485847</v>
      </c>
      <c r="N46" s="12">
        <f t="shared" si="11"/>
        <v>557</v>
      </c>
      <c r="O46" s="13">
        <f t="shared" si="11"/>
        <v>57</v>
      </c>
      <c r="P46" s="7">
        <f t="shared" si="11"/>
        <v>1486347</v>
      </c>
    </row>
    <row r="47" spans="1:16" x14ac:dyDescent="0.25">
      <c r="A47" s="24"/>
      <c r="B47" s="32"/>
      <c r="C47" s="33"/>
      <c r="D47" s="33"/>
      <c r="E47" s="33"/>
      <c r="F47" s="33"/>
      <c r="G47" s="33"/>
      <c r="H47" s="33"/>
      <c r="I47" s="34"/>
      <c r="J47" s="46"/>
      <c r="K47" s="35"/>
      <c r="L47" s="35"/>
      <c r="M47" s="35"/>
      <c r="N47" s="32"/>
      <c r="O47" s="34"/>
      <c r="P47" s="35"/>
    </row>
    <row r="48" spans="1:16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4"/>
      <c r="J48" s="46"/>
      <c r="K48" s="35"/>
      <c r="L48" s="35"/>
      <c r="M48" s="35"/>
      <c r="N48" s="32"/>
      <c r="O48" s="34"/>
      <c r="P48" s="35"/>
    </row>
    <row r="49" spans="1:16" x14ac:dyDescent="0.25">
      <c r="A49" s="25" t="s">
        <v>198</v>
      </c>
      <c r="B49" s="14">
        <v>115254</v>
      </c>
      <c r="C49" s="6">
        <v>3796194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15">
        <v>3911448</v>
      </c>
      <c r="J49" s="19">
        <v>86432</v>
      </c>
      <c r="K49" s="8">
        <v>3997880</v>
      </c>
      <c r="L49" s="8">
        <v>2987961</v>
      </c>
      <c r="M49" s="8">
        <v>1009919</v>
      </c>
      <c r="N49" s="14">
        <v>38</v>
      </c>
      <c r="O49" s="15">
        <v>57</v>
      </c>
      <c r="P49" s="8">
        <v>1009900</v>
      </c>
    </row>
    <row r="50" spans="1:16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15" t="s">
        <v>204</v>
      </c>
      <c r="J50" s="19" t="s">
        <v>204</v>
      </c>
      <c r="K50" s="8" t="s">
        <v>204</v>
      </c>
      <c r="L50" s="8" t="s">
        <v>204</v>
      </c>
      <c r="M50" s="8" t="s">
        <v>204</v>
      </c>
      <c r="N50" s="14" t="s">
        <v>204</v>
      </c>
      <c r="O50" s="15" t="s">
        <v>204</v>
      </c>
      <c r="P50" s="8" t="s">
        <v>204</v>
      </c>
    </row>
    <row r="51" spans="1:16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15" t="s">
        <v>204</v>
      </c>
      <c r="J51" s="19" t="s">
        <v>204</v>
      </c>
      <c r="K51" s="8" t="s">
        <v>204</v>
      </c>
      <c r="L51" s="8" t="s">
        <v>204</v>
      </c>
      <c r="M51" s="8" t="s">
        <v>204</v>
      </c>
      <c r="N51" s="14" t="s">
        <v>204</v>
      </c>
      <c r="O51" s="15" t="s">
        <v>204</v>
      </c>
      <c r="P51" s="8" t="s">
        <v>204</v>
      </c>
    </row>
    <row r="52" spans="1:16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15" t="s">
        <v>204</v>
      </c>
      <c r="J52" s="19" t="s">
        <v>204</v>
      </c>
      <c r="K52" s="8" t="s">
        <v>204</v>
      </c>
      <c r="L52" s="8" t="s">
        <v>204</v>
      </c>
      <c r="M52" s="8" t="s">
        <v>204</v>
      </c>
      <c r="N52" s="14" t="s">
        <v>204</v>
      </c>
      <c r="O52" s="15" t="s">
        <v>204</v>
      </c>
      <c r="P52" s="8" t="s">
        <v>204</v>
      </c>
    </row>
    <row r="53" spans="1:16" x14ac:dyDescent="0.25">
      <c r="A53" s="22" t="s">
        <v>157</v>
      </c>
      <c r="B53" s="12">
        <f t="shared" ref="B53:I53" si="12">SUM(B49:B52)</f>
        <v>115254</v>
      </c>
      <c r="C53" s="5">
        <f t="shared" si="12"/>
        <v>3796194</v>
      </c>
      <c r="D53" s="5">
        <f t="shared" si="12"/>
        <v>0</v>
      </c>
      <c r="E53" s="5">
        <f t="shared" si="12"/>
        <v>0</v>
      </c>
      <c r="F53" s="5">
        <f t="shared" si="12"/>
        <v>0</v>
      </c>
      <c r="G53" s="5">
        <f t="shared" si="12"/>
        <v>0</v>
      </c>
      <c r="H53" s="5">
        <f t="shared" si="12"/>
        <v>0</v>
      </c>
      <c r="I53" s="13">
        <f t="shared" si="12"/>
        <v>3911448</v>
      </c>
      <c r="J53" s="18">
        <f t="shared" ref="J53:P53" si="13">SUM(J49:J52)</f>
        <v>86432</v>
      </c>
      <c r="K53" s="7">
        <f t="shared" si="13"/>
        <v>3997880</v>
      </c>
      <c r="L53" s="7">
        <f t="shared" si="13"/>
        <v>2987961</v>
      </c>
      <c r="M53" s="7">
        <f t="shared" si="13"/>
        <v>1009919</v>
      </c>
      <c r="N53" s="12">
        <f t="shared" si="13"/>
        <v>38</v>
      </c>
      <c r="O53" s="13">
        <f t="shared" si="13"/>
        <v>57</v>
      </c>
      <c r="P53" s="7">
        <f t="shared" si="13"/>
        <v>1009900</v>
      </c>
    </row>
    <row r="54" spans="1:16" x14ac:dyDescent="0.25">
      <c r="A54" s="24"/>
      <c r="B54" s="32"/>
      <c r="C54" s="33"/>
      <c r="D54" s="33"/>
      <c r="E54" s="33"/>
      <c r="F54" s="33"/>
      <c r="G54" s="33"/>
      <c r="H54" s="33"/>
      <c r="I54" s="34"/>
      <c r="J54" s="46"/>
      <c r="K54" s="35"/>
      <c r="L54" s="35"/>
      <c r="M54" s="35"/>
      <c r="N54" s="32"/>
      <c r="O54" s="34"/>
      <c r="P54" s="35"/>
    </row>
    <row r="55" spans="1:16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4"/>
      <c r="J55" s="46"/>
      <c r="K55" s="35"/>
      <c r="L55" s="35"/>
      <c r="M55" s="35"/>
      <c r="N55" s="32"/>
      <c r="O55" s="34"/>
      <c r="P55" s="35"/>
    </row>
    <row r="56" spans="1:16" x14ac:dyDescent="0.25">
      <c r="A56" s="25" t="s">
        <v>198</v>
      </c>
      <c r="B56" s="14">
        <v>75503952.469999999</v>
      </c>
      <c r="C56" s="6">
        <v>29571752.710000001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15">
        <v>105075705.2</v>
      </c>
      <c r="J56" s="19">
        <v>260150.32</v>
      </c>
      <c r="K56" s="8">
        <v>105335855.5</v>
      </c>
      <c r="L56" s="8">
        <v>83702832.230000004</v>
      </c>
      <c r="M56" s="8">
        <v>21633023.27</v>
      </c>
      <c r="N56" s="14">
        <v>0</v>
      </c>
      <c r="O56" s="15">
        <v>4542000</v>
      </c>
      <c r="P56" s="8">
        <v>17091023.27</v>
      </c>
    </row>
    <row r="57" spans="1:16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15" t="s">
        <v>204</v>
      </c>
      <c r="J57" s="19" t="s">
        <v>204</v>
      </c>
      <c r="K57" s="8" t="s">
        <v>204</v>
      </c>
      <c r="L57" s="8" t="s">
        <v>204</v>
      </c>
      <c r="M57" s="8" t="s">
        <v>204</v>
      </c>
      <c r="N57" s="14" t="s">
        <v>204</v>
      </c>
      <c r="O57" s="15" t="s">
        <v>204</v>
      </c>
      <c r="P57" s="8" t="s">
        <v>204</v>
      </c>
    </row>
    <row r="58" spans="1:16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15" t="s">
        <v>204</v>
      </c>
      <c r="J58" s="19" t="s">
        <v>204</v>
      </c>
      <c r="K58" s="8" t="s">
        <v>204</v>
      </c>
      <c r="L58" s="8" t="s">
        <v>204</v>
      </c>
      <c r="M58" s="8" t="s">
        <v>204</v>
      </c>
      <c r="N58" s="14" t="s">
        <v>204</v>
      </c>
      <c r="O58" s="15" t="s">
        <v>204</v>
      </c>
      <c r="P58" s="8" t="s">
        <v>204</v>
      </c>
    </row>
    <row r="59" spans="1:16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15" t="s">
        <v>204</v>
      </c>
      <c r="J59" s="19" t="s">
        <v>204</v>
      </c>
      <c r="K59" s="8" t="s">
        <v>204</v>
      </c>
      <c r="L59" s="8" t="s">
        <v>204</v>
      </c>
      <c r="M59" s="8" t="s">
        <v>204</v>
      </c>
      <c r="N59" s="14" t="s">
        <v>204</v>
      </c>
      <c r="O59" s="15" t="s">
        <v>204</v>
      </c>
      <c r="P59" s="8" t="s">
        <v>204</v>
      </c>
    </row>
    <row r="60" spans="1:16" x14ac:dyDescent="0.25">
      <c r="A60" s="22" t="s">
        <v>157</v>
      </c>
      <c r="B60" s="12">
        <f t="shared" ref="B60:I60" si="14">SUM(B56:B59)</f>
        <v>75503952.469999999</v>
      </c>
      <c r="C60" s="5">
        <f t="shared" si="14"/>
        <v>29571752.710000001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5">
        <f t="shared" si="14"/>
        <v>0</v>
      </c>
      <c r="I60" s="13">
        <f t="shared" si="14"/>
        <v>105075705.2</v>
      </c>
      <c r="J60" s="18">
        <f t="shared" ref="J60:P60" si="15">SUM(J56:J59)</f>
        <v>260150.32</v>
      </c>
      <c r="K60" s="7">
        <f t="shared" si="15"/>
        <v>105335855.5</v>
      </c>
      <c r="L60" s="7">
        <f t="shared" si="15"/>
        <v>83702832.230000004</v>
      </c>
      <c r="M60" s="7">
        <f t="shared" si="15"/>
        <v>21633023.27</v>
      </c>
      <c r="N60" s="12">
        <f t="shared" si="15"/>
        <v>0</v>
      </c>
      <c r="O60" s="13">
        <f t="shared" si="15"/>
        <v>4542000</v>
      </c>
      <c r="P60" s="7">
        <f t="shared" si="15"/>
        <v>17091023.27</v>
      </c>
    </row>
    <row r="61" spans="1:16" x14ac:dyDescent="0.25">
      <c r="A61" s="24"/>
      <c r="B61" s="32"/>
      <c r="C61" s="33"/>
      <c r="D61" s="33"/>
      <c r="E61" s="33"/>
      <c r="F61" s="33"/>
      <c r="G61" s="33"/>
      <c r="H61" s="33"/>
      <c r="I61" s="34"/>
      <c r="J61" s="46"/>
      <c r="K61" s="35"/>
      <c r="L61" s="35"/>
      <c r="M61" s="35"/>
      <c r="N61" s="32"/>
      <c r="O61" s="34"/>
      <c r="P61" s="35"/>
    </row>
    <row r="62" spans="1:16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4"/>
      <c r="J62" s="46"/>
      <c r="K62" s="35"/>
      <c r="L62" s="35"/>
      <c r="M62" s="35"/>
      <c r="N62" s="32"/>
      <c r="O62" s="34"/>
      <c r="P62" s="35"/>
    </row>
    <row r="63" spans="1:16" x14ac:dyDescent="0.25">
      <c r="A63" s="25" t="s">
        <v>198</v>
      </c>
      <c r="B63" s="14">
        <v>146197394</v>
      </c>
      <c r="C63" s="6">
        <v>55594422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15">
        <v>201791816</v>
      </c>
      <c r="J63" s="19">
        <v>2050090</v>
      </c>
      <c r="K63" s="8">
        <v>203841906</v>
      </c>
      <c r="L63" s="8">
        <v>168733327</v>
      </c>
      <c r="M63" s="8">
        <v>35108579</v>
      </c>
      <c r="N63" s="14">
        <v>0</v>
      </c>
      <c r="O63" s="15">
        <v>0</v>
      </c>
      <c r="P63" s="8">
        <v>35108579</v>
      </c>
    </row>
    <row r="64" spans="1:16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15" t="s">
        <v>204</v>
      </c>
      <c r="J64" s="19" t="s">
        <v>204</v>
      </c>
      <c r="K64" s="8" t="s">
        <v>204</v>
      </c>
      <c r="L64" s="8" t="s">
        <v>204</v>
      </c>
      <c r="M64" s="8" t="s">
        <v>204</v>
      </c>
      <c r="N64" s="14" t="s">
        <v>204</v>
      </c>
      <c r="O64" s="15" t="s">
        <v>204</v>
      </c>
      <c r="P64" s="8" t="s">
        <v>204</v>
      </c>
    </row>
    <row r="65" spans="1:16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15" t="s">
        <v>204</v>
      </c>
      <c r="J65" s="19" t="s">
        <v>204</v>
      </c>
      <c r="K65" s="8" t="s">
        <v>204</v>
      </c>
      <c r="L65" s="8" t="s">
        <v>204</v>
      </c>
      <c r="M65" s="8" t="s">
        <v>204</v>
      </c>
      <c r="N65" s="14" t="s">
        <v>204</v>
      </c>
      <c r="O65" s="15" t="s">
        <v>204</v>
      </c>
      <c r="P65" s="8" t="s">
        <v>204</v>
      </c>
    </row>
    <row r="66" spans="1:16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15" t="s">
        <v>204</v>
      </c>
      <c r="J66" s="19" t="s">
        <v>204</v>
      </c>
      <c r="K66" s="8" t="s">
        <v>204</v>
      </c>
      <c r="L66" s="8" t="s">
        <v>204</v>
      </c>
      <c r="M66" s="8" t="s">
        <v>204</v>
      </c>
      <c r="N66" s="14" t="s">
        <v>204</v>
      </c>
      <c r="O66" s="15" t="s">
        <v>204</v>
      </c>
      <c r="P66" s="8" t="s">
        <v>204</v>
      </c>
    </row>
    <row r="67" spans="1:16" x14ac:dyDescent="0.25">
      <c r="A67" s="22" t="s">
        <v>157</v>
      </c>
      <c r="B67" s="12">
        <f t="shared" ref="B67:I67" si="16">SUM(B63:B66)</f>
        <v>146197394</v>
      </c>
      <c r="C67" s="5">
        <f t="shared" si="16"/>
        <v>55594422</v>
      </c>
      <c r="D67" s="5">
        <f t="shared" si="16"/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13">
        <f t="shared" si="16"/>
        <v>201791816</v>
      </c>
      <c r="J67" s="18">
        <f t="shared" ref="J67:P67" si="17">SUM(J63:J66)</f>
        <v>2050090</v>
      </c>
      <c r="K67" s="7">
        <f t="shared" si="17"/>
        <v>203841906</v>
      </c>
      <c r="L67" s="7">
        <f t="shared" si="17"/>
        <v>168733327</v>
      </c>
      <c r="M67" s="7">
        <f t="shared" si="17"/>
        <v>35108579</v>
      </c>
      <c r="N67" s="12">
        <f t="shared" si="17"/>
        <v>0</v>
      </c>
      <c r="O67" s="13">
        <f t="shared" si="17"/>
        <v>0</v>
      </c>
      <c r="P67" s="7">
        <f t="shared" si="17"/>
        <v>35108579</v>
      </c>
    </row>
    <row r="68" spans="1:16" x14ac:dyDescent="0.25">
      <c r="A68" s="24"/>
      <c r="B68" s="32"/>
      <c r="C68" s="33"/>
      <c r="D68" s="33"/>
      <c r="E68" s="33"/>
      <c r="F68" s="33"/>
      <c r="G68" s="33"/>
      <c r="H68" s="33"/>
      <c r="I68" s="34"/>
      <c r="J68" s="46"/>
      <c r="K68" s="35"/>
      <c r="L68" s="35"/>
      <c r="M68" s="35"/>
      <c r="N68" s="32"/>
      <c r="O68" s="34"/>
      <c r="P68" s="35"/>
    </row>
    <row r="69" spans="1:16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4"/>
      <c r="J69" s="46"/>
      <c r="K69" s="35"/>
      <c r="L69" s="35"/>
      <c r="M69" s="35"/>
      <c r="N69" s="32"/>
      <c r="O69" s="34"/>
      <c r="P69" s="35"/>
    </row>
    <row r="70" spans="1:16" x14ac:dyDescent="0.25">
      <c r="A70" s="25" t="s">
        <v>198</v>
      </c>
      <c r="B70" s="14">
        <v>30471290.18</v>
      </c>
      <c r="C70" s="6">
        <v>6168309.9900000002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15">
        <v>36639600.170000002</v>
      </c>
      <c r="J70" s="19">
        <v>224249.51</v>
      </c>
      <c r="K70" s="8">
        <v>36863849.68</v>
      </c>
      <c r="L70" s="8">
        <v>31764753.32</v>
      </c>
      <c r="M70" s="8">
        <v>5099096.3600000003</v>
      </c>
      <c r="N70" s="14">
        <v>0</v>
      </c>
      <c r="O70" s="15">
        <v>0</v>
      </c>
      <c r="P70" s="8">
        <v>5099096.3600000003</v>
      </c>
    </row>
    <row r="71" spans="1:16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15" t="s">
        <v>204</v>
      </c>
      <c r="J71" s="19" t="s">
        <v>204</v>
      </c>
      <c r="K71" s="8" t="s">
        <v>204</v>
      </c>
      <c r="L71" s="8" t="s">
        <v>204</v>
      </c>
      <c r="M71" s="8" t="s">
        <v>204</v>
      </c>
      <c r="N71" s="14" t="s">
        <v>204</v>
      </c>
      <c r="O71" s="15" t="s">
        <v>204</v>
      </c>
      <c r="P71" s="8" t="s">
        <v>204</v>
      </c>
    </row>
    <row r="72" spans="1:16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15" t="s">
        <v>204</v>
      </c>
      <c r="J72" s="19" t="s">
        <v>204</v>
      </c>
      <c r="K72" s="8" t="s">
        <v>204</v>
      </c>
      <c r="L72" s="8" t="s">
        <v>204</v>
      </c>
      <c r="M72" s="8" t="s">
        <v>204</v>
      </c>
      <c r="N72" s="14" t="s">
        <v>204</v>
      </c>
      <c r="O72" s="15" t="s">
        <v>204</v>
      </c>
      <c r="P72" s="8" t="s">
        <v>204</v>
      </c>
    </row>
    <row r="73" spans="1:16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15" t="s">
        <v>204</v>
      </c>
      <c r="J73" s="19" t="s">
        <v>204</v>
      </c>
      <c r="K73" s="8" t="s">
        <v>204</v>
      </c>
      <c r="L73" s="8" t="s">
        <v>204</v>
      </c>
      <c r="M73" s="8" t="s">
        <v>204</v>
      </c>
      <c r="N73" s="14" t="s">
        <v>204</v>
      </c>
      <c r="O73" s="15" t="s">
        <v>204</v>
      </c>
      <c r="P73" s="8" t="s">
        <v>204</v>
      </c>
    </row>
    <row r="74" spans="1:16" x14ac:dyDescent="0.25">
      <c r="A74" s="22" t="s">
        <v>157</v>
      </c>
      <c r="B74" s="12">
        <f t="shared" ref="B74:I74" si="18">SUM(B70:B73)</f>
        <v>30471290.18</v>
      </c>
      <c r="C74" s="5">
        <f t="shared" si="18"/>
        <v>6168309.9900000002</v>
      </c>
      <c r="D74" s="5">
        <f t="shared" si="18"/>
        <v>0</v>
      </c>
      <c r="E74" s="5">
        <f t="shared" si="18"/>
        <v>0</v>
      </c>
      <c r="F74" s="5">
        <f t="shared" si="18"/>
        <v>0</v>
      </c>
      <c r="G74" s="5">
        <f t="shared" si="18"/>
        <v>0</v>
      </c>
      <c r="H74" s="5">
        <f t="shared" si="18"/>
        <v>0</v>
      </c>
      <c r="I74" s="13">
        <f t="shared" si="18"/>
        <v>36639600.170000002</v>
      </c>
      <c r="J74" s="18">
        <f t="shared" ref="J74:P74" si="19">SUM(J70:J73)</f>
        <v>224249.51</v>
      </c>
      <c r="K74" s="7">
        <f t="shared" si="19"/>
        <v>36863849.68</v>
      </c>
      <c r="L74" s="7">
        <f t="shared" si="19"/>
        <v>31764753.32</v>
      </c>
      <c r="M74" s="7">
        <f t="shared" si="19"/>
        <v>5099096.3600000003</v>
      </c>
      <c r="N74" s="12">
        <f t="shared" si="19"/>
        <v>0</v>
      </c>
      <c r="O74" s="13">
        <f t="shared" si="19"/>
        <v>0</v>
      </c>
      <c r="P74" s="7">
        <f t="shared" si="19"/>
        <v>5099096.3600000003</v>
      </c>
    </row>
    <row r="75" spans="1:16" x14ac:dyDescent="0.25">
      <c r="A75" s="24"/>
      <c r="B75" s="32"/>
      <c r="C75" s="33"/>
      <c r="D75" s="33"/>
      <c r="E75" s="33"/>
      <c r="F75" s="33"/>
      <c r="G75" s="33"/>
      <c r="H75" s="33"/>
      <c r="I75" s="34"/>
      <c r="J75" s="46"/>
      <c r="K75" s="35"/>
      <c r="L75" s="35"/>
      <c r="M75" s="35"/>
      <c r="N75" s="32"/>
      <c r="O75" s="34"/>
      <c r="P75" s="35"/>
    </row>
    <row r="76" spans="1:16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4"/>
      <c r="J76" s="46"/>
      <c r="K76" s="35"/>
      <c r="L76" s="35"/>
      <c r="M76" s="35"/>
      <c r="N76" s="32"/>
      <c r="O76" s="34"/>
      <c r="P76" s="35"/>
    </row>
    <row r="77" spans="1:16" x14ac:dyDescent="0.25">
      <c r="A77" s="25" t="s">
        <v>198</v>
      </c>
      <c r="B77" s="14">
        <v>79686228</v>
      </c>
      <c r="C77" s="6">
        <v>45243468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15">
        <v>124929696</v>
      </c>
      <c r="J77" s="19">
        <v>1008299</v>
      </c>
      <c r="K77" s="8">
        <v>125937995</v>
      </c>
      <c r="L77" s="8">
        <v>100082744</v>
      </c>
      <c r="M77" s="8">
        <v>25855251</v>
      </c>
      <c r="N77" s="14">
        <v>0</v>
      </c>
      <c r="O77" s="15">
        <v>0</v>
      </c>
      <c r="P77" s="8">
        <v>25855251</v>
      </c>
    </row>
    <row r="78" spans="1:16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15" t="s">
        <v>204</v>
      </c>
      <c r="J78" s="19" t="s">
        <v>204</v>
      </c>
      <c r="K78" s="8" t="s">
        <v>204</v>
      </c>
      <c r="L78" s="8" t="s">
        <v>204</v>
      </c>
      <c r="M78" s="8" t="s">
        <v>204</v>
      </c>
      <c r="N78" s="14" t="s">
        <v>204</v>
      </c>
      <c r="O78" s="15" t="s">
        <v>204</v>
      </c>
      <c r="P78" s="8" t="s">
        <v>204</v>
      </c>
    </row>
    <row r="79" spans="1:16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15" t="s">
        <v>204</v>
      </c>
      <c r="J79" s="19" t="s">
        <v>204</v>
      </c>
      <c r="K79" s="8" t="s">
        <v>204</v>
      </c>
      <c r="L79" s="8" t="s">
        <v>204</v>
      </c>
      <c r="M79" s="8" t="s">
        <v>204</v>
      </c>
      <c r="N79" s="14" t="s">
        <v>204</v>
      </c>
      <c r="O79" s="15" t="s">
        <v>204</v>
      </c>
      <c r="P79" s="8" t="s">
        <v>204</v>
      </c>
    </row>
    <row r="80" spans="1:16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15" t="s">
        <v>204</v>
      </c>
      <c r="J80" s="19" t="s">
        <v>204</v>
      </c>
      <c r="K80" s="8" t="s">
        <v>204</v>
      </c>
      <c r="L80" s="8" t="s">
        <v>204</v>
      </c>
      <c r="M80" s="8" t="s">
        <v>204</v>
      </c>
      <c r="N80" s="14" t="s">
        <v>204</v>
      </c>
      <c r="O80" s="15" t="s">
        <v>204</v>
      </c>
      <c r="P80" s="8" t="s">
        <v>204</v>
      </c>
    </row>
    <row r="81" spans="1:16" x14ac:dyDescent="0.25">
      <c r="A81" s="22" t="s">
        <v>157</v>
      </c>
      <c r="B81" s="12">
        <f t="shared" ref="B81:I81" si="20">SUM(B77:B80)</f>
        <v>79686228</v>
      </c>
      <c r="C81" s="5">
        <f t="shared" si="20"/>
        <v>45243468</v>
      </c>
      <c r="D81" s="5">
        <f t="shared" si="20"/>
        <v>0</v>
      </c>
      <c r="E81" s="5">
        <f t="shared" si="20"/>
        <v>0</v>
      </c>
      <c r="F81" s="5">
        <f t="shared" si="20"/>
        <v>0</v>
      </c>
      <c r="G81" s="5">
        <f t="shared" si="20"/>
        <v>0</v>
      </c>
      <c r="H81" s="5">
        <f t="shared" si="20"/>
        <v>0</v>
      </c>
      <c r="I81" s="13">
        <f t="shared" si="20"/>
        <v>124929696</v>
      </c>
      <c r="J81" s="18">
        <f t="shared" ref="J81:P81" si="21">SUM(J77:J80)</f>
        <v>1008299</v>
      </c>
      <c r="K81" s="7">
        <f t="shared" si="21"/>
        <v>125937995</v>
      </c>
      <c r="L81" s="7">
        <f t="shared" si="21"/>
        <v>100082744</v>
      </c>
      <c r="M81" s="7">
        <f t="shared" si="21"/>
        <v>25855251</v>
      </c>
      <c r="N81" s="12">
        <f t="shared" si="21"/>
        <v>0</v>
      </c>
      <c r="O81" s="13">
        <f t="shared" si="21"/>
        <v>0</v>
      </c>
      <c r="P81" s="7">
        <f t="shared" si="21"/>
        <v>25855251</v>
      </c>
    </row>
    <row r="82" spans="1:16" x14ac:dyDescent="0.25">
      <c r="A82" s="24"/>
      <c r="B82" s="32"/>
      <c r="C82" s="33"/>
      <c r="D82" s="33"/>
      <c r="E82" s="33"/>
      <c r="F82" s="33"/>
      <c r="G82" s="33"/>
      <c r="H82" s="33"/>
      <c r="I82" s="34"/>
      <c r="J82" s="46"/>
      <c r="K82" s="35"/>
      <c r="L82" s="35"/>
      <c r="M82" s="35"/>
      <c r="N82" s="32"/>
      <c r="O82" s="34"/>
      <c r="P82" s="35"/>
    </row>
    <row r="83" spans="1:16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4"/>
      <c r="J83" s="46"/>
      <c r="K83" s="35"/>
      <c r="L83" s="35"/>
      <c r="M83" s="35"/>
      <c r="N83" s="32"/>
      <c r="O83" s="34"/>
      <c r="P83" s="35"/>
    </row>
    <row r="84" spans="1:16" x14ac:dyDescent="0.25">
      <c r="A84" s="25" t="s">
        <v>198</v>
      </c>
      <c r="B84" s="14">
        <v>75194984.890000001</v>
      </c>
      <c r="C84" s="6">
        <v>25100482.219999999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15">
        <v>100295467.09999999</v>
      </c>
      <c r="J84" s="19">
        <v>373279.77</v>
      </c>
      <c r="K84" s="8">
        <v>100668746.90000001</v>
      </c>
      <c r="L84" s="8">
        <v>85844359.099999994</v>
      </c>
      <c r="M84" s="8">
        <v>14824387.779999999</v>
      </c>
      <c r="N84" s="14">
        <v>0</v>
      </c>
      <c r="O84" s="15">
        <v>2554917</v>
      </c>
      <c r="P84" s="8">
        <v>12269470.779999999</v>
      </c>
    </row>
    <row r="85" spans="1:16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15" t="s">
        <v>204</v>
      </c>
      <c r="J85" s="19" t="s">
        <v>204</v>
      </c>
      <c r="K85" s="8" t="s">
        <v>204</v>
      </c>
      <c r="L85" s="8" t="s">
        <v>204</v>
      </c>
      <c r="M85" s="8" t="s">
        <v>204</v>
      </c>
      <c r="N85" s="14" t="s">
        <v>204</v>
      </c>
      <c r="O85" s="15" t="s">
        <v>204</v>
      </c>
      <c r="P85" s="8" t="s">
        <v>204</v>
      </c>
    </row>
    <row r="86" spans="1:16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15" t="s">
        <v>204</v>
      </c>
      <c r="J86" s="19" t="s">
        <v>204</v>
      </c>
      <c r="K86" s="8" t="s">
        <v>204</v>
      </c>
      <c r="L86" s="8" t="s">
        <v>204</v>
      </c>
      <c r="M86" s="8" t="s">
        <v>204</v>
      </c>
      <c r="N86" s="14" t="s">
        <v>204</v>
      </c>
      <c r="O86" s="15" t="s">
        <v>204</v>
      </c>
      <c r="P86" s="8" t="s">
        <v>204</v>
      </c>
    </row>
    <row r="87" spans="1:16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15" t="s">
        <v>204</v>
      </c>
      <c r="J87" s="19" t="s">
        <v>204</v>
      </c>
      <c r="K87" s="8" t="s">
        <v>204</v>
      </c>
      <c r="L87" s="8" t="s">
        <v>204</v>
      </c>
      <c r="M87" s="8" t="s">
        <v>204</v>
      </c>
      <c r="N87" s="14" t="s">
        <v>204</v>
      </c>
      <c r="O87" s="15" t="s">
        <v>204</v>
      </c>
      <c r="P87" s="8" t="s">
        <v>204</v>
      </c>
    </row>
    <row r="88" spans="1:16" x14ac:dyDescent="0.25">
      <c r="A88" s="22" t="s">
        <v>157</v>
      </c>
      <c r="B88" s="12">
        <f t="shared" ref="B88:I88" si="22">SUM(B84:B87)</f>
        <v>75194984.890000001</v>
      </c>
      <c r="C88" s="5">
        <f t="shared" si="22"/>
        <v>25100482.219999999</v>
      </c>
      <c r="D88" s="5">
        <f t="shared" si="22"/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13">
        <f t="shared" si="22"/>
        <v>100295467.09999999</v>
      </c>
      <c r="J88" s="18">
        <f t="shared" ref="J88:P88" si="23">SUM(J84:J87)</f>
        <v>373279.77</v>
      </c>
      <c r="K88" s="7">
        <f t="shared" si="23"/>
        <v>100668746.90000001</v>
      </c>
      <c r="L88" s="7">
        <f t="shared" si="23"/>
        <v>85844359.099999994</v>
      </c>
      <c r="M88" s="7">
        <f t="shared" si="23"/>
        <v>14824387.779999999</v>
      </c>
      <c r="N88" s="12">
        <f t="shared" si="23"/>
        <v>0</v>
      </c>
      <c r="O88" s="13">
        <f t="shared" si="23"/>
        <v>2554917</v>
      </c>
      <c r="P88" s="7">
        <f t="shared" si="23"/>
        <v>12269470.779999999</v>
      </c>
    </row>
    <row r="89" spans="1:16" x14ac:dyDescent="0.25">
      <c r="A89" s="24"/>
      <c r="B89" s="32"/>
      <c r="C89" s="33"/>
      <c r="D89" s="33"/>
      <c r="E89" s="33"/>
      <c r="F89" s="33"/>
      <c r="G89" s="33"/>
      <c r="H89" s="33"/>
      <c r="I89" s="34"/>
      <c r="J89" s="46"/>
      <c r="K89" s="35"/>
      <c r="L89" s="35"/>
      <c r="M89" s="35"/>
      <c r="N89" s="32"/>
      <c r="O89" s="34"/>
      <c r="P89" s="35"/>
    </row>
    <row r="90" spans="1:16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4"/>
      <c r="J90" s="46"/>
      <c r="K90" s="35"/>
      <c r="L90" s="35"/>
      <c r="M90" s="35"/>
      <c r="N90" s="32"/>
      <c r="O90" s="34"/>
      <c r="P90" s="35"/>
    </row>
    <row r="91" spans="1:16" x14ac:dyDescent="0.25">
      <c r="A91" s="25" t="s">
        <v>198</v>
      </c>
      <c r="B91" s="14">
        <v>977442</v>
      </c>
      <c r="C91" s="6">
        <v>5997235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15">
        <v>6974677</v>
      </c>
      <c r="J91" s="19">
        <v>73739</v>
      </c>
      <c r="K91" s="8">
        <v>7048416</v>
      </c>
      <c r="L91" s="8">
        <v>8136767</v>
      </c>
      <c r="M91" s="8">
        <v>-1088351</v>
      </c>
      <c r="N91" s="14">
        <v>798967</v>
      </c>
      <c r="O91" s="15">
        <v>-93858</v>
      </c>
      <c r="P91" s="8">
        <v>-195526</v>
      </c>
    </row>
    <row r="92" spans="1:16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15" t="s">
        <v>204</v>
      </c>
      <c r="J92" s="19" t="s">
        <v>204</v>
      </c>
      <c r="K92" s="8" t="s">
        <v>204</v>
      </c>
      <c r="L92" s="8" t="s">
        <v>204</v>
      </c>
      <c r="M92" s="8" t="s">
        <v>204</v>
      </c>
      <c r="N92" s="14" t="s">
        <v>204</v>
      </c>
      <c r="O92" s="15" t="s">
        <v>204</v>
      </c>
      <c r="P92" s="8" t="s">
        <v>204</v>
      </c>
    </row>
    <row r="93" spans="1:16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15" t="s">
        <v>204</v>
      </c>
      <c r="J93" s="19" t="s">
        <v>204</v>
      </c>
      <c r="K93" s="8" t="s">
        <v>204</v>
      </c>
      <c r="L93" s="8" t="s">
        <v>204</v>
      </c>
      <c r="M93" s="8" t="s">
        <v>204</v>
      </c>
      <c r="N93" s="14" t="s">
        <v>204</v>
      </c>
      <c r="O93" s="15" t="s">
        <v>204</v>
      </c>
      <c r="P93" s="8" t="s">
        <v>204</v>
      </c>
    </row>
    <row r="94" spans="1:16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15" t="s">
        <v>204</v>
      </c>
      <c r="J94" s="19" t="s">
        <v>204</v>
      </c>
      <c r="K94" s="8" t="s">
        <v>204</v>
      </c>
      <c r="L94" s="8" t="s">
        <v>204</v>
      </c>
      <c r="M94" s="8" t="s">
        <v>204</v>
      </c>
      <c r="N94" s="14" t="s">
        <v>204</v>
      </c>
      <c r="O94" s="15" t="s">
        <v>204</v>
      </c>
      <c r="P94" s="8" t="s">
        <v>204</v>
      </c>
    </row>
    <row r="95" spans="1:16" x14ac:dyDescent="0.25">
      <c r="A95" s="22" t="s">
        <v>157</v>
      </c>
      <c r="B95" s="12">
        <f t="shared" ref="B95:I95" si="24">SUM(B91:B94)</f>
        <v>977442</v>
      </c>
      <c r="C95" s="5">
        <f t="shared" si="24"/>
        <v>5997235</v>
      </c>
      <c r="D95" s="5">
        <f t="shared" si="24"/>
        <v>0</v>
      </c>
      <c r="E95" s="5">
        <f t="shared" si="24"/>
        <v>0</v>
      </c>
      <c r="F95" s="5">
        <f t="shared" si="24"/>
        <v>0</v>
      </c>
      <c r="G95" s="5">
        <f t="shared" si="24"/>
        <v>0</v>
      </c>
      <c r="H95" s="5">
        <f t="shared" si="24"/>
        <v>0</v>
      </c>
      <c r="I95" s="13">
        <f t="shared" si="24"/>
        <v>6974677</v>
      </c>
      <c r="J95" s="18">
        <f t="shared" ref="J95:P95" si="25">SUM(J91:J94)</f>
        <v>73739</v>
      </c>
      <c r="K95" s="7">
        <f t="shared" si="25"/>
        <v>7048416</v>
      </c>
      <c r="L95" s="7">
        <f t="shared" si="25"/>
        <v>8136767</v>
      </c>
      <c r="M95" s="7">
        <f t="shared" si="25"/>
        <v>-1088351</v>
      </c>
      <c r="N95" s="12">
        <f t="shared" si="25"/>
        <v>798967</v>
      </c>
      <c r="O95" s="13">
        <f t="shared" si="25"/>
        <v>-93858</v>
      </c>
      <c r="P95" s="7">
        <f t="shared" si="25"/>
        <v>-195526</v>
      </c>
    </row>
    <row r="96" spans="1:16" x14ac:dyDescent="0.25">
      <c r="A96" s="24"/>
      <c r="B96" s="32"/>
      <c r="C96" s="33"/>
      <c r="D96" s="33"/>
      <c r="E96" s="33"/>
      <c r="F96" s="33"/>
      <c r="G96" s="33"/>
      <c r="H96" s="33"/>
      <c r="I96" s="34"/>
      <c r="J96" s="46"/>
      <c r="K96" s="35"/>
      <c r="L96" s="35"/>
      <c r="M96" s="35"/>
      <c r="N96" s="32"/>
      <c r="O96" s="34"/>
      <c r="P96" s="35"/>
    </row>
    <row r="97" spans="1:16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4"/>
      <c r="J97" s="46"/>
      <c r="K97" s="35"/>
      <c r="L97" s="35"/>
      <c r="M97" s="35"/>
      <c r="N97" s="32"/>
      <c r="O97" s="34"/>
      <c r="P97" s="35"/>
    </row>
    <row r="98" spans="1:16" x14ac:dyDescent="0.25">
      <c r="A98" s="25" t="s">
        <v>198</v>
      </c>
      <c r="B98" s="14">
        <v>33481355</v>
      </c>
      <c r="C98" s="6">
        <v>16014516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15">
        <v>49495871</v>
      </c>
      <c r="J98" s="19">
        <v>1067787</v>
      </c>
      <c r="K98" s="8">
        <v>50563658</v>
      </c>
      <c r="L98" s="8">
        <v>56751577</v>
      </c>
      <c r="M98" s="8">
        <v>-6187919</v>
      </c>
      <c r="N98" s="14">
        <v>5188012</v>
      </c>
      <c r="O98" s="15">
        <v>15600</v>
      </c>
      <c r="P98" s="8">
        <v>-1015507</v>
      </c>
    </row>
    <row r="99" spans="1:16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15" t="s">
        <v>204</v>
      </c>
      <c r="J99" s="19" t="s">
        <v>204</v>
      </c>
      <c r="K99" s="8" t="s">
        <v>204</v>
      </c>
      <c r="L99" s="8" t="s">
        <v>204</v>
      </c>
      <c r="M99" s="8" t="s">
        <v>204</v>
      </c>
      <c r="N99" s="14" t="s">
        <v>204</v>
      </c>
      <c r="O99" s="15" t="s">
        <v>204</v>
      </c>
      <c r="P99" s="8" t="s">
        <v>204</v>
      </c>
    </row>
    <row r="100" spans="1:16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15" t="s">
        <v>204</v>
      </c>
      <c r="J100" s="19" t="s">
        <v>204</v>
      </c>
      <c r="K100" s="8" t="s">
        <v>204</v>
      </c>
      <c r="L100" s="8" t="s">
        <v>204</v>
      </c>
      <c r="M100" s="8" t="s">
        <v>204</v>
      </c>
      <c r="N100" s="14" t="s">
        <v>204</v>
      </c>
      <c r="O100" s="15" t="s">
        <v>204</v>
      </c>
      <c r="P100" s="8" t="s">
        <v>204</v>
      </c>
    </row>
    <row r="101" spans="1:16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15" t="s">
        <v>204</v>
      </c>
      <c r="J101" s="19" t="s">
        <v>204</v>
      </c>
      <c r="K101" s="8" t="s">
        <v>204</v>
      </c>
      <c r="L101" s="8" t="s">
        <v>204</v>
      </c>
      <c r="M101" s="8" t="s">
        <v>204</v>
      </c>
      <c r="N101" s="14" t="s">
        <v>204</v>
      </c>
      <c r="O101" s="15" t="s">
        <v>204</v>
      </c>
      <c r="P101" s="8" t="s">
        <v>204</v>
      </c>
    </row>
    <row r="102" spans="1:16" x14ac:dyDescent="0.25">
      <c r="A102" s="22" t="s">
        <v>157</v>
      </c>
      <c r="B102" s="12">
        <f t="shared" ref="B102:I102" si="26">SUM(B98:B101)</f>
        <v>33481355</v>
      </c>
      <c r="C102" s="5">
        <f t="shared" si="26"/>
        <v>16014516</v>
      </c>
      <c r="D102" s="5">
        <f t="shared" si="26"/>
        <v>0</v>
      </c>
      <c r="E102" s="5">
        <f t="shared" si="26"/>
        <v>0</v>
      </c>
      <c r="F102" s="5">
        <f t="shared" si="26"/>
        <v>0</v>
      </c>
      <c r="G102" s="5">
        <f t="shared" si="26"/>
        <v>0</v>
      </c>
      <c r="H102" s="5">
        <f t="shared" si="26"/>
        <v>0</v>
      </c>
      <c r="I102" s="13">
        <f t="shared" si="26"/>
        <v>49495871</v>
      </c>
      <c r="J102" s="18">
        <f t="shared" ref="J102:P102" si="27">SUM(J98:J101)</f>
        <v>1067787</v>
      </c>
      <c r="K102" s="7">
        <f t="shared" si="27"/>
        <v>50563658</v>
      </c>
      <c r="L102" s="7">
        <f t="shared" si="27"/>
        <v>56751577</v>
      </c>
      <c r="M102" s="7">
        <f t="shared" si="27"/>
        <v>-6187919</v>
      </c>
      <c r="N102" s="12">
        <f t="shared" si="27"/>
        <v>5188012</v>
      </c>
      <c r="O102" s="13">
        <f t="shared" si="27"/>
        <v>15600</v>
      </c>
      <c r="P102" s="7">
        <f t="shared" si="27"/>
        <v>-1015507</v>
      </c>
    </row>
    <row r="103" spans="1:16" x14ac:dyDescent="0.25">
      <c r="A103" s="24"/>
      <c r="B103" s="32"/>
      <c r="C103" s="33"/>
      <c r="D103" s="33"/>
      <c r="E103" s="33"/>
      <c r="F103" s="33"/>
      <c r="G103" s="33"/>
      <c r="H103" s="33"/>
      <c r="I103" s="34"/>
      <c r="J103" s="46"/>
      <c r="K103" s="35"/>
      <c r="L103" s="35"/>
      <c r="M103" s="35"/>
      <c r="N103" s="32"/>
      <c r="O103" s="34"/>
      <c r="P103" s="35"/>
    </row>
    <row r="104" spans="1:16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4"/>
      <c r="J104" s="46"/>
      <c r="K104" s="35"/>
      <c r="L104" s="35"/>
      <c r="M104" s="35"/>
      <c r="N104" s="32"/>
      <c r="O104" s="34"/>
      <c r="P104" s="35"/>
    </row>
    <row r="105" spans="1:16" x14ac:dyDescent="0.25">
      <c r="A105" s="25" t="s">
        <v>198</v>
      </c>
      <c r="B105" s="14">
        <v>97231136</v>
      </c>
      <c r="C105" s="6">
        <v>43622348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15">
        <v>140853484</v>
      </c>
      <c r="J105" s="19">
        <v>2391444</v>
      </c>
      <c r="K105" s="8">
        <v>143244928</v>
      </c>
      <c r="L105" s="8">
        <v>150473411</v>
      </c>
      <c r="M105" s="8">
        <v>-7228483</v>
      </c>
      <c r="N105" s="14">
        <v>3576001</v>
      </c>
      <c r="O105" s="15">
        <v>-1974346</v>
      </c>
      <c r="P105" s="8">
        <v>-1678136</v>
      </c>
    </row>
    <row r="106" spans="1:16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15" t="s">
        <v>204</v>
      </c>
      <c r="J106" s="19" t="s">
        <v>204</v>
      </c>
      <c r="K106" s="8" t="s">
        <v>204</v>
      </c>
      <c r="L106" s="8" t="s">
        <v>204</v>
      </c>
      <c r="M106" s="8" t="s">
        <v>204</v>
      </c>
      <c r="N106" s="14" t="s">
        <v>204</v>
      </c>
      <c r="O106" s="15" t="s">
        <v>204</v>
      </c>
      <c r="P106" s="8" t="s">
        <v>204</v>
      </c>
    </row>
    <row r="107" spans="1:16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15" t="s">
        <v>204</v>
      </c>
      <c r="J107" s="19" t="s">
        <v>204</v>
      </c>
      <c r="K107" s="8" t="s">
        <v>204</v>
      </c>
      <c r="L107" s="8" t="s">
        <v>204</v>
      </c>
      <c r="M107" s="8" t="s">
        <v>204</v>
      </c>
      <c r="N107" s="14" t="s">
        <v>204</v>
      </c>
      <c r="O107" s="15" t="s">
        <v>204</v>
      </c>
      <c r="P107" s="8" t="s">
        <v>204</v>
      </c>
    </row>
    <row r="108" spans="1:16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15" t="s">
        <v>204</v>
      </c>
      <c r="J108" s="19" t="s">
        <v>204</v>
      </c>
      <c r="K108" s="8" t="s">
        <v>204</v>
      </c>
      <c r="L108" s="8" t="s">
        <v>204</v>
      </c>
      <c r="M108" s="8" t="s">
        <v>204</v>
      </c>
      <c r="N108" s="14" t="s">
        <v>204</v>
      </c>
      <c r="O108" s="15" t="s">
        <v>204</v>
      </c>
      <c r="P108" s="8" t="s">
        <v>204</v>
      </c>
    </row>
    <row r="109" spans="1:16" x14ac:dyDescent="0.25">
      <c r="A109" s="22" t="s">
        <v>157</v>
      </c>
      <c r="B109" s="12">
        <f t="shared" ref="B109:I109" si="28">SUM(B105:B108)</f>
        <v>97231136</v>
      </c>
      <c r="C109" s="5">
        <f t="shared" si="28"/>
        <v>43622348</v>
      </c>
      <c r="D109" s="5">
        <f t="shared" si="28"/>
        <v>0</v>
      </c>
      <c r="E109" s="5">
        <f t="shared" si="28"/>
        <v>0</v>
      </c>
      <c r="F109" s="5">
        <f t="shared" si="28"/>
        <v>0</v>
      </c>
      <c r="G109" s="5">
        <f t="shared" si="28"/>
        <v>0</v>
      </c>
      <c r="H109" s="5">
        <f t="shared" si="28"/>
        <v>0</v>
      </c>
      <c r="I109" s="13">
        <f t="shared" si="28"/>
        <v>140853484</v>
      </c>
      <c r="J109" s="18">
        <f t="shared" ref="J109:P109" si="29">SUM(J105:J108)</f>
        <v>2391444</v>
      </c>
      <c r="K109" s="7">
        <f t="shared" si="29"/>
        <v>143244928</v>
      </c>
      <c r="L109" s="7">
        <f t="shared" si="29"/>
        <v>150473411</v>
      </c>
      <c r="M109" s="7">
        <f t="shared" si="29"/>
        <v>-7228483</v>
      </c>
      <c r="N109" s="12">
        <f t="shared" si="29"/>
        <v>3576001</v>
      </c>
      <c r="O109" s="13">
        <f t="shared" si="29"/>
        <v>-1974346</v>
      </c>
      <c r="P109" s="7">
        <f t="shared" si="29"/>
        <v>-1678136</v>
      </c>
    </row>
    <row r="110" spans="1:16" x14ac:dyDescent="0.25">
      <c r="A110" s="24"/>
      <c r="B110" s="32"/>
      <c r="C110" s="33"/>
      <c r="D110" s="33"/>
      <c r="E110" s="33"/>
      <c r="F110" s="33"/>
      <c r="G110" s="33"/>
      <c r="H110" s="33"/>
      <c r="I110" s="34"/>
      <c r="J110" s="46"/>
      <c r="K110" s="35"/>
      <c r="L110" s="35"/>
      <c r="M110" s="35"/>
      <c r="N110" s="32"/>
      <c r="O110" s="34"/>
      <c r="P110" s="35"/>
    </row>
    <row r="111" spans="1:16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4"/>
      <c r="J111" s="46"/>
      <c r="K111" s="35"/>
      <c r="L111" s="35"/>
      <c r="M111" s="35"/>
      <c r="N111" s="32"/>
      <c r="O111" s="34"/>
      <c r="P111" s="35"/>
    </row>
    <row r="112" spans="1:16" x14ac:dyDescent="0.25">
      <c r="A112" s="25" t="s">
        <v>198</v>
      </c>
      <c r="B112" s="14">
        <v>94853533.390000001</v>
      </c>
      <c r="C112" s="6">
        <v>38655136.350000001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15">
        <v>133508669.7</v>
      </c>
      <c r="J112" s="19">
        <v>577222.75</v>
      </c>
      <c r="K112" s="8">
        <v>134085892.5</v>
      </c>
      <c r="L112" s="8">
        <v>104625821.8</v>
      </c>
      <c r="M112" s="8">
        <v>29460070.68</v>
      </c>
      <c r="N112" s="14">
        <v>0</v>
      </c>
      <c r="O112" s="15">
        <v>2829520.5</v>
      </c>
      <c r="P112" s="8">
        <v>26630550.18</v>
      </c>
    </row>
    <row r="113" spans="1:16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15" t="s">
        <v>204</v>
      </c>
      <c r="J113" s="19" t="s">
        <v>204</v>
      </c>
      <c r="K113" s="8" t="s">
        <v>204</v>
      </c>
      <c r="L113" s="8" t="s">
        <v>204</v>
      </c>
      <c r="M113" s="8" t="s">
        <v>204</v>
      </c>
      <c r="N113" s="14" t="s">
        <v>204</v>
      </c>
      <c r="O113" s="15" t="s">
        <v>204</v>
      </c>
      <c r="P113" s="8" t="s">
        <v>204</v>
      </c>
    </row>
    <row r="114" spans="1:16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15" t="s">
        <v>204</v>
      </c>
      <c r="J114" s="19" t="s">
        <v>204</v>
      </c>
      <c r="K114" s="8" t="s">
        <v>204</v>
      </c>
      <c r="L114" s="8" t="s">
        <v>204</v>
      </c>
      <c r="M114" s="8" t="s">
        <v>204</v>
      </c>
      <c r="N114" s="14" t="s">
        <v>204</v>
      </c>
      <c r="O114" s="15" t="s">
        <v>204</v>
      </c>
      <c r="P114" s="8" t="s">
        <v>204</v>
      </c>
    </row>
    <row r="115" spans="1:16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15" t="s">
        <v>204</v>
      </c>
      <c r="J115" s="19" t="s">
        <v>204</v>
      </c>
      <c r="K115" s="8" t="s">
        <v>204</v>
      </c>
      <c r="L115" s="8" t="s">
        <v>204</v>
      </c>
      <c r="M115" s="8" t="s">
        <v>204</v>
      </c>
      <c r="N115" s="14" t="s">
        <v>204</v>
      </c>
      <c r="O115" s="15" t="s">
        <v>204</v>
      </c>
      <c r="P115" s="8" t="s">
        <v>204</v>
      </c>
    </row>
    <row r="116" spans="1:16" x14ac:dyDescent="0.25">
      <c r="A116" s="22" t="s">
        <v>157</v>
      </c>
      <c r="B116" s="12">
        <f t="shared" ref="B116:I116" si="30">SUM(B112:B115)</f>
        <v>94853533.390000001</v>
      </c>
      <c r="C116" s="5">
        <f t="shared" si="30"/>
        <v>38655136.350000001</v>
      </c>
      <c r="D116" s="5">
        <f t="shared" si="30"/>
        <v>0</v>
      </c>
      <c r="E116" s="5">
        <f t="shared" si="30"/>
        <v>0</v>
      </c>
      <c r="F116" s="5">
        <f t="shared" si="30"/>
        <v>0</v>
      </c>
      <c r="G116" s="5">
        <f t="shared" si="30"/>
        <v>0</v>
      </c>
      <c r="H116" s="5">
        <f t="shared" si="30"/>
        <v>0</v>
      </c>
      <c r="I116" s="13">
        <f t="shared" si="30"/>
        <v>133508669.7</v>
      </c>
      <c r="J116" s="18">
        <f t="shared" ref="J116:P116" si="31">SUM(J112:J115)</f>
        <v>577222.75</v>
      </c>
      <c r="K116" s="7">
        <f t="shared" si="31"/>
        <v>134085892.5</v>
      </c>
      <c r="L116" s="7">
        <f t="shared" si="31"/>
        <v>104625821.8</v>
      </c>
      <c r="M116" s="7">
        <f t="shared" si="31"/>
        <v>29460070.68</v>
      </c>
      <c r="N116" s="12">
        <f t="shared" si="31"/>
        <v>0</v>
      </c>
      <c r="O116" s="13">
        <f t="shared" si="31"/>
        <v>2829520.5</v>
      </c>
      <c r="P116" s="7">
        <f t="shared" si="31"/>
        <v>26630550.18</v>
      </c>
    </row>
    <row r="117" spans="1:16" x14ac:dyDescent="0.25">
      <c r="A117" s="24"/>
      <c r="B117" s="32"/>
      <c r="C117" s="33"/>
      <c r="D117" s="33"/>
      <c r="E117" s="33"/>
      <c r="F117" s="33"/>
      <c r="G117" s="33"/>
      <c r="H117" s="33"/>
      <c r="I117" s="34"/>
      <c r="J117" s="46"/>
      <c r="K117" s="35"/>
      <c r="L117" s="35"/>
      <c r="M117" s="35"/>
      <c r="N117" s="32"/>
      <c r="O117" s="34"/>
      <c r="P117" s="35"/>
    </row>
    <row r="118" spans="1:16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4"/>
      <c r="J118" s="46"/>
      <c r="K118" s="35"/>
      <c r="L118" s="35"/>
      <c r="M118" s="35"/>
      <c r="N118" s="32"/>
      <c r="O118" s="34"/>
      <c r="P118" s="35"/>
    </row>
    <row r="119" spans="1:16" x14ac:dyDescent="0.25">
      <c r="A119" s="25" t="s">
        <v>198</v>
      </c>
      <c r="B119" s="14">
        <v>252619003</v>
      </c>
      <c r="C119" s="6">
        <v>68369829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15">
        <v>320988832</v>
      </c>
      <c r="J119" s="19">
        <v>1479513</v>
      </c>
      <c r="K119" s="8">
        <v>322468345</v>
      </c>
      <c r="L119" s="8">
        <v>263443069</v>
      </c>
      <c r="M119" s="8">
        <v>59025276</v>
      </c>
      <c r="N119" s="14">
        <v>0</v>
      </c>
      <c r="O119" s="15">
        <v>0</v>
      </c>
      <c r="P119" s="8">
        <v>59025276</v>
      </c>
    </row>
    <row r="120" spans="1:16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15" t="s">
        <v>204</v>
      </c>
      <c r="J120" s="19" t="s">
        <v>204</v>
      </c>
      <c r="K120" s="8" t="s">
        <v>204</v>
      </c>
      <c r="L120" s="8" t="s">
        <v>204</v>
      </c>
      <c r="M120" s="8" t="s">
        <v>204</v>
      </c>
      <c r="N120" s="14" t="s">
        <v>204</v>
      </c>
      <c r="O120" s="15" t="s">
        <v>204</v>
      </c>
      <c r="P120" s="8" t="s">
        <v>204</v>
      </c>
    </row>
    <row r="121" spans="1:16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15" t="s">
        <v>204</v>
      </c>
      <c r="J121" s="19" t="s">
        <v>204</v>
      </c>
      <c r="K121" s="8" t="s">
        <v>204</v>
      </c>
      <c r="L121" s="8" t="s">
        <v>204</v>
      </c>
      <c r="M121" s="8" t="s">
        <v>204</v>
      </c>
      <c r="N121" s="14" t="s">
        <v>204</v>
      </c>
      <c r="O121" s="15" t="s">
        <v>204</v>
      </c>
      <c r="P121" s="8" t="s">
        <v>204</v>
      </c>
    </row>
    <row r="122" spans="1:16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15" t="s">
        <v>204</v>
      </c>
      <c r="J122" s="19" t="s">
        <v>204</v>
      </c>
      <c r="K122" s="8" t="s">
        <v>204</v>
      </c>
      <c r="L122" s="8" t="s">
        <v>204</v>
      </c>
      <c r="M122" s="8" t="s">
        <v>204</v>
      </c>
      <c r="N122" s="14" t="s">
        <v>204</v>
      </c>
      <c r="O122" s="15" t="s">
        <v>204</v>
      </c>
      <c r="P122" s="8" t="s">
        <v>204</v>
      </c>
    </row>
    <row r="123" spans="1:16" x14ac:dyDescent="0.25">
      <c r="A123" s="22" t="s">
        <v>157</v>
      </c>
      <c r="B123" s="12">
        <f t="shared" ref="B123:I123" si="32">SUM(B119:B122)</f>
        <v>252619003</v>
      </c>
      <c r="C123" s="5">
        <f t="shared" si="32"/>
        <v>68369829</v>
      </c>
      <c r="D123" s="5">
        <f t="shared" si="32"/>
        <v>0</v>
      </c>
      <c r="E123" s="5">
        <f t="shared" si="32"/>
        <v>0</v>
      </c>
      <c r="F123" s="5">
        <f t="shared" si="32"/>
        <v>0</v>
      </c>
      <c r="G123" s="5">
        <f t="shared" si="32"/>
        <v>0</v>
      </c>
      <c r="H123" s="5">
        <f t="shared" si="32"/>
        <v>0</v>
      </c>
      <c r="I123" s="13">
        <f t="shared" si="32"/>
        <v>320988832</v>
      </c>
      <c r="J123" s="18">
        <f t="shared" ref="J123:P123" si="33">SUM(J119:J122)</f>
        <v>1479513</v>
      </c>
      <c r="K123" s="7">
        <f t="shared" si="33"/>
        <v>322468345</v>
      </c>
      <c r="L123" s="7">
        <f t="shared" si="33"/>
        <v>263443069</v>
      </c>
      <c r="M123" s="7">
        <f t="shared" si="33"/>
        <v>59025276</v>
      </c>
      <c r="N123" s="12">
        <f t="shared" si="33"/>
        <v>0</v>
      </c>
      <c r="O123" s="13">
        <f t="shared" si="33"/>
        <v>0</v>
      </c>
      <c r="P123" s="7">
        <f t="shared" si="33"/>
        <v>59025276</v>
      </c>
    </row>
    <row r="124" spans="1:16" x14ac:dyDescent="0.25">
      <c r="A124" s="24"/>
      <c r="B124" s="32"/>
      <c r="C124" s="33"/>
      <c r="D124" s="33"/>
      <c r="E124" s="33"/>
      <c r="F124" s="33"/>
      <c r="G124" s="33"/>
      <c r="H124" s="33"/>
      <c r="I124" s="34"/>
      <c r="J124" s="46"/>
      <c r="K124" s="35"/>
      <c r="L124" s="35"/>
      <c r="M124" s="35"/>
      <c r="N124" s="32"/>
      <c r="O124" s="34"/>
      <c r="P124" s="35"/>
    </row>
    <row r="125" spans="1:16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4"/>
      <c r="J125" s="46"/>
      <c r="K125" s="35"/>
      <c r="L125" s="35"/>
      <c r="M125" s="35"/>
      <c r="N125" s="32"/>
      <c r="O125" s="34"/>
      <c r="P125" s="35"/>
    </row>
    <row r="126" spans="1:16" x14ac:dyDescent="0.25">
      <c r="A126" s="25" t="s">
        <v>198</v>
      </c>
      <c r="B126" s="14">
        <v>168964992</v>
      </c>
      <c r="C126" s="6">
        <v>65836837</v>
      </c>
      <c r="D126" s="6">
        <v>0</v>
      </c>
      <c r="E126" s="6">
        <v>18876503</v>
      </c>
      <c r="F126" s="6">
        <v>0</v>
      </c>
      <c r="G126" s="6">
        <v>0</v>
      </c>
      <c r="H126" s="6">
        <v>18876503</v>
      </c>
      <c r="I126" s="15">
        <v>253678332</v>
      </c>
      <c r="J126" s="19">
        <v>10811796</v>
      </c>
      <c r="K126" s="8">
        <v>264490128</v>
      </c>
      <c r="L126" s="8">
        <v>260763566</v>
      </c>
      <c r="M126" s="8">
        <v>3726562</v>
      </c>
      <c r="N126" s="14">
        <v>1075672</v>
      </c>
      <c r="O126" s="15">
        <v>350056</v>
      </c>
      <c r="P126" s="8">
        <v>4452178</v>
      </c>
    </row>
    <row r="127" spans="1:16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15" t="s">
        <v>204</v>
      </c>
      <c r="J127" s="19" t="s">
        <v>204</v>
      </c>
      <c r="K127" s="8" t="s">
        <v>204</v>
      </c>
      <c r="L127" s="8" t="s">
        <v>204</v>
      </c>
      <c r="M127" s="8" t="s">
        <v>204</v>
      </c>
      <c r="N127" s="14" t="s">
        <v>204</v>
      </c>
      <c r="O127" s="15" t="s">
        <v>204</v>
      </c>
      <c r="P127" s="8" t="s">
        <v>204</v>
      </c>
    </row>
    <row r="128" spans="1:16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15" t="s">
        <v>204</v>
      </c>
      <c r="J128" s="19" t="s">
        <v>204</v>
      </c>
      <c r="K128" s="8" t="s">
        <v>204</v>
      </c>
      <c r="L128" s="8" t="s">
        <v>204</v>
      </c>
      <c r="M128" s="8" t="s">
        <v>204</v>
      </c>
      <c r="N128" s="14" t="s">
        <v>204</v>
      </c>
      <c r="O128" s="15" t="s">
        <v>204</v>
      </c>
      <c r="P128" s="8" t="s">
        <v>204</v>
      </c>
    </row>
    <row r="129" spans="1:16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15" t="s">
        <v>204</v>
      </c>
      <c r="J129" s="19" t="s">
        <v>204</v>
      </c>
      <c r="K129" s="8" t="s">
        <v>204</v>
      </c>
      <c r="L129" s="8" t="s">
        <v>204</v>
      </c>
      <c r="M129" s="8" t="s">
        <v>204</v>
      </c>
      <c r="N129" s="14" t="s">
        <v>204</v>
      </c>
      <c r="O129" s="15" t="s">
        <v>204</v>
      </c>
      <c r="P129" s="8" t="s">
        <v>204</v>
      </c>
    </row>
    <row r="130" spans="1:16" x14ac:dyDescent="0.25">
      <c r="A130" s="22" t="s">
        <v>157</v>
      </c>
      <c r="B130" s="12">
        <f t="shared" ref="B130:I130" si="34">SUM(B126:B129)</f>
        <v>168964992</v>
      </c>
      <c r="C130" s="5">
        <f t="shared" si="34"/>
        <v>65836837</v>
      </c>
      <c r="D130" s="5">
        <f t="shared" si="34"/>
        <v>0</v>
      </c>
      <c r="E130" s="5">
        <f t="shared" si="34"/>
        <v>18876503</v>
      </c>
      <c r="F130" s="5">
        <f t="shared" si="34"/>
        <v>0</v>
      </c>
      <c r="G130" s="5">
        <f t="shared" si="34"/>
        <v>0</v>
      </c>
      <c r="H130" s="5">
        <f t="shared" si="34"/>
        <v>18876503</v>
      </c>
      <c r="I130" s="13">
        <f t="shared" si="34"/>
        <v>253678332</v>
      </c>
      <c r="J130" s="18">
        <f t="shared" ref="J130:P130" si="35">SUM(J126:J129)</f>
        <v>10811796</v>
      </c>
      <c r="K130" s="7">
        <f t="shared" si="35"/>
        <v>264490128</v>
      </c>
      <c r="L130" s="7">
        <f t="shared" si="35"/>
        <v>260763566</v>
      </c>
      <c r="M130" s="7">
        <f t="shared" si="35"/>
        <v>3726562</v>
      </c>
      <c r="N130" s="12">
        <f t="shared" si="35"/>
        <v>1075672</v>
      </c>
      <c r="O130" s="13">
        <f t="shared" si="35"/>
        <v>350056</v>
      </c>
      <c r="P130" s="7">
        <f t="shared" si="35"/>
        <v>4452178</v>
      </c>
    </row>
    <row r="131" spans="1:16" x14ac:dyDescent="0.25">
      <c r="A131" s="24"/>
      <c r="B131" s="32"/>
      <c r="C131" s="33"/>
      <c r="D131" s="33"/>
      <c r="E131" s="33"/>
      <c r="F131" s="33"/>
      <c r="G131" s="33"/>
      <c r="H131" s="33"/>
      <c r="I131" s="34"/>
      <c r="J131" s="46"/>
      <c r="K131" s="35"/>
      <c r="L131" s="35"/>
      <c r="M131" s="35"/>
      <c r="N131" s="32"/>
      <c r="O131" s="34"/>
      <c r="P131" s="35"/>
    </row>
    <row r="132" spans="1:16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4"/>
      <c r="J132" s="46"/>
      <c r="K132" s="35"/>
      <c r="L132" s="35"/>
      <c r="M132" s="35"/>
      <c r="N132" s="32"/>
      <c r="O132" s="34"/>
      <c r="P132" s="35"/>
    </row>
    <row r="133" spans="1:16" x14ac:dyDescent="0.25">
      <c r="A133" s="25" t="s">
        <v>198</v>
      </c>
      <c r="B133" s="14">
        <v>66415495.530000001</v>
      </c>
      <c r="C133" s="6">
        <v>20523237.440000001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15">
        <v>86938732.969999999</v>
      </c>
      <c r="J133" s="19">
        <v>463301.32</v>
      </c>
      <c r="K133" s="8">
        <v>87402034.290000007</v>
      </c>
      <c r="L133" s="8">
        <v>82360239.560000002</v>
      </c>
      <c r="M133" s="8">
        <v>5041794.7300000004</v>
      </c>
      <c r="N133" s="14">
        <v>0</v>
      </c>
      <c r="O133" s="15">
        <v>2118983.5</v>
      </c>
      <c r="P133" s="8">
        <v>2922811.23</v>
      </c>
    </row>
    <row r="134" spans="1:16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15" t="s">
        <v>204</v>
      </c>
      <c r="J134" s="19" t="s">
        <v>204</v>
      </c>
      <c r="K134" s="8" t="s">
        <v>204</v>
      </c>
      <c r="L134" s="8" t="s">
        <v>204</v>
      </c>
      <c r="M134" s="8" t="s">
        <v>204</v>
      </c>
      <c r="N134" s="14" t="s">
        <v>204</v>
      </c>
      <c r="O134" s="15" t="s">
        <v>204</v>
      </c>
      <c r="P134" s="8" t="s">
        <v>204</v>
      </c>
    </row>
    <row r="135" spans="1:16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15" t="s">
        <v>204</v>
      </c>
      <c r="J135" s="19" t="s">
        <v>204</v>
      </c>
      <c r="K135" s="8" t="s">
        <v>204</v>
      </c>
      <c r="L135" s="8" t="s">
        <v>204</v>
      </c>
      <c r="M135" s="8" t="s">
        <v>204</v>
      </c>
      <c r="N135" s="14" t="s">
        <v>204</v>
      </c>
      <c r="O135" s="15" t="s">
        <v>204</v>
      </c>
      <c r="P135" s="8" t="s">
        <v>204</v>
      </c>
    </row>
    <row r="136" spans="1:16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15" t="s">
        <v>204</v>
      </c>
      <c r="J136" s="19" t="s">
        <v>204</v>
      </c>
      <c r="K136" s="8" t="s">
        <v>204</v>
      </c>
      <c r="L136" s="8" t="s">
        <v>204</v>
      </c>
      <c r="M136" s="8" t="s">
        <v>204</v>
      </c>
      <c r="N136" s="14" t="s">
        <v>204</v>
      </c>
      <c r="O136" s="15" t="s">
        <v>204</v>
      </c>
      <c r="P136" s="8" t="s">
        <v>204</v>
      </c>
    </row>
    <row r="137" spans="1:16" x14ac:dyDescent="0.25">
      <c r="A137" s="22" t="s">
        <v>157</v>
      </c>
      <c r="B137" s="12">
        <f t="shared" ref="B137:I137" si="36">SUM(B133:B136)</f>
        <v>66415495.530000001</v>
      </c>
      <c r="C137" s="5">
        <f t="shared" si="36"/>
        <v>20523237.440000001</v>
      </c>
      <c r="D137" s="5">
        <f t="shared" si="36"/>
        <v>0</v>
      </c>
      <c r="E137" s="5">
        <f t="shared" si="36"/>
        <v>0</v>
      </c>
      <c r="F137" s="5">
        <f t="shared" si="36"/>
        <v>0</v>
      </c>
      <c r="G137" s="5">
        <f t="shared" si="36"/>
        <v>0</v>
      </c>
      <c r="H137" s="5">
        <f t="shared" si="36"/>
        <v>0</v>
      </c>
      <c r="I137" s="13">
        <f t="shared" si="36"/>
        <v>86938732.969999999</v>
      </c>
      <c r="J137" s="18">
        <f t="shared" ref="J137:P137" si="37">SUM(J133:J136)</f>
        <v>463301.32</v>
      </c>
      <c r="K137" s="7">
        <f t="shared" si="37"/>
        <v>87402034.290000007</v>
      </c>
      <c r="L137" s="7">
        <f t="shared" si="37"/>
        <v>82360239.560000002</v>
      </c>
      <c r="M137" s="7">
        <f t="shared" si="37"/>
        <v>5041794.7300000004</v>
      </c>
      <c r="N137" s="12">
        <f t="shared" si="37"/>
        <v>0</v>
      </c>
      <c r="O137" s="13">
        <f t="shared" si="37"/>
        <v>2118983.5</v>
      </c>
      <c r="P137" s="7">
        <f t="shared" si="37"/>
        <v>2922811.23</v>
      </c>
    </row>
    <row r="138" spans="1:16" x14ac:dyDescent="0.25">
      <c r="A138" s="24"/>
      <c r="B138" s="32"/>
      <c r="C138" s="33"/>
      <c r="D138" s="33"/>
      <c r="E138" s="33"/>
      <c r="F138" s="33"/>
      <c r="G138" s="33"/>
      <c r="H138" s="33"/>
      <c r="I138" s="34"/>
      <c r="J138" s="46"/>
      <c r="K138" s="35"/>
      <c r="L138" s="35"/>
      <c r="M138" s="35"/>
      <c r="N138" s="32"/>
      <c r="O138" s="34"/>
      <c r="P138" s="35"/>
    </row>
    <row r="139" spans="1:16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4"/>
      <c r="J139" s="46"/>
      <c r="K139" s="35"/>
      <c r="L139" s="35"/>
      <c r="M139" s="35"/>
      <c r="N139" s="32"/>
      <c r="O139" s="34"/>
      <c r="P139" s="35"/>
    </row>
    <row r="140" spans="1:16" x14ac:dyDescent="0.25">
      <c r="A140" s="25" t="s">
        <v>198</v>
      </c>
      <c r="B140" s="14">
        <v>30268407.609999999</v>
      </c>
      <c r="C140" s="6">
        <v>74919241.269999996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15">
        <v>105187648.90000001</v>
      </c>
      <c r="J140" s="19">
        <v>1871302.62</v>
      </c>
      <c r="K140" s="8">
        <v>107058951.5</v>
      </c>
      <c r="L140" s="8">
        <v>95697948.430000007</v>
      </c>
      <c r="M140" s="8">
        <v>11361003.07</v>
      </c>
      <c r="N140" s="14">
        <v>-625758.93000000005</v>
      </c>
      <c r="O140" s="15">
        <v>0</v>
      </c>
      <c r="P140" s="8">
        <v>10735244.140000001</v>
      </c>
    </row>
    <row r="141" spans="1:16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15" t="s">
        <v>204</v>
      </c>
      <c r="J141" s="19" t="s">
        <v>204</v>
      </c>
      <c r="K141" s="8" t="s">
        <v>204</v>
      </c>
      <c r="L141" s="8" t="s">
        <v>204</v>
      </c>
      <c r="M141" s="8" t="s">
        <v>204</v>
      </c>
      <c r="N141" s="14" t="s">
        <v>204</v>
      </c>
      <c r="O141" s="15" t="s">
        <v>204</v>
      </c>
      <c r="P141" s="8" t="s">
        <v>204</v>
      </c>
    </row>
    <row r="142" spans="1:16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15" t="s">
        <v>204</v>
      </c>
      <c r="J142" s="19" t="s">
        <v>204</v>
      </c>
      <c r="K142" s="8" t="s">
        <v>204</v>
      </c>
      <c r="L142" s="8" t="s">
        <v>204</v>
      </c>
      <c r="M142" s="8" t="s">
        <v>204</v>
      </c>
      <c r="N142" s="14" t="s">
        <v>204</v>
      </c>
      <c r="O142" s="15" t="s">
        <v>204</v>
      </c>
      <c r="P142" s="8" t="s">
        <v>204</v>
      </c>
    </row>
    <row r="143" spans="1:16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15" t="s">
        <v>204</v>
      </c>
      <c r="J143" s="19" t="s">
        <v>204</v>
      </c>
      <c r="K143" s="8" t="s">
        <v>204</v>
      </c>
      <c r="L143" s="8" t="s">
        <v>204</v>
      </c>
      <c r="M143" s="8" t="s">
        <v>204</v>
      </c>
      <c r="N143" s="14" t="s">
        <v>204</v>
      </c>
      <c r="O143" s="15" t="s">
        <v>204</v>
      </c>
      <c r="P143" s="8" t="s">
        <v>204</v>
      </c>
    </row>
    <row r="144" spans="1:16" x14ac:dyDescent="0.25">
      <c r="A144" s="22" t="s">
        <v>157</v>
      </c>
      <c r="B144" s="12">
        <f t="shared" ref="B144:I144" si="38">SUM(B140:B143)</f>
        <v>30268407.609999999</v>
      </c>
      <c r="C144" s="49">
        <f t="shared" si="38"/>
        <v>74919241.269999996</v>
      </c>
      <c r="D144" s="5">
        <f t="shared" si="38"/>
        <v>0</v>
      </c>
      <c r="E144" s="5">
        <f t="shared" si="38"/>
        <v>0</v>
      </c>
      <c r="F144" s="5">
        <f t="shared" si="38"/>
        <v>0</v>
      </c>
      <c r="G144" s="5">
        <f t="shared" si="38"/>
        <v>0</v>
      </c>
      <c r="H144" s="5">
        <f t="shared" si="38"/>
        <v>0</v>
      </c>
      <c r="I144" s="13">
        <f t="shared" si="38"/>
        <v>105187648.90000001</v>
      </c>
      <c r="J144" s="18">
        <f t="shared" ref="J144:P144" si="39">SUM(J140:J143)</f>
        <v>1871302.62</v>
      </c>
      <c r="K144" s="7">
        <f t="shared" si="39"/>
        <v>107058951.5</v>
      </c>
      <c r="L144" s="7">
        <f t="shared" si="39"/>
        <v>95697948.430000007</v>
      </c>
      <c r="M144" s="7">
        <f t="shared" si="39"/>
        <v>11361003.07</v>
      </c>
      <c r="N144" s="12">
        <f t="shared" si="39"/>
        <v>-625758.93000000005</v>
      </c>
      <c r="O144" s="13">
        <f t="shared" si="39"/>
        <v>0</v>
      </c>
      <c r="P144" s="7">
        <f t="shared" si="39"/>
        <v>10735244.140000001</v>
      </c>
    </row>
    <row r="145" spans="1:16" x14ac:dyDescent="0.25">
      <c r="A145" s="24"/>
      <c r="B145" s="32"/>
      <c r="C145" s="33"/>
      <c r="D145" s="33"/>
      <c r="E145" s="33"/>
      <c r="F145" s="33"/>
      <c r="G145" s="33"/>
      <c r="H145" s="33"/>
      <c r="I145" s="34"/>
      <c r="J145" s="46"/>
      <c r="K145" s="35"/>
      <c r="L145" s="35"/>
      <c r="M145" s="35"/>
      <c r="N145" s="32"/>
      <c r="O145" s="34"/>
      <c r="P145" s="35"/>
    </row>
    <row r="146" spans="1:16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4"/>
      <c r="J146" s="46"/>
      <c r="K146" s="35"/>
      <c r="L146" s="35"/>
      <c r="M146" s="35"/>
      <c r="N146" s="32"/>
      <c r="O146" s="34"/>
      <c r="P146" s="35"/>
    </row>
    <row r="147" spans="1:16" x14ac:dyDescent="0.25">
      <c r="A147" s="25" t="s">
        <v>198</v>
      </c>
      <c r="B147" s="14">
        <v>17632526.030000001</v>
      </c>
      <c r="C147" s="6">
        <v>17921615.5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15">
        <v>35554141.530000001</v>
      </c>
      <c r="J147" s="19">
        <v>100036.68</v>
      </c>
      <c r="K147" s="8">
        <v>35654178.210000001</v>
      </c>
      <c r="L147" s="8">
        <v>35186357.789999999</v>
      </c>
      <c r="M147" s="8">
        <v>467820.42</v>
      </c>
      <c r="N147" s="14">
        <v>0</v>
      </c>
      <c r="O147" s="15">
        <v>682911.5</v>
      </c>
      <c r="P147" s="8">
        <v>-215091.08</v>
      </c>
    </row>
    <row r="148" spans="1:16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15" t="s">
        <v>204</v>
      </c>
      <c r="J148" s="19" t="s">
        <v>204</v>
      </c>
      <c r="K148" s="8" t="s">
        <v>204</v>
      </c>
      <c r="L148" s="8" t="s">
        <v>204</v>
      </c>
      <c r="M148" s="8" t="s">
        <v>204</v>
      </c>
      <c r="N148" s="14" t="s">
        <v>204</v>
      </c>
      <c r="O148" s="15" t="s">
        <v>204</v>
      </c>
      <c r="P148" s="8" t="s">
        <v>204</v>
      </c>
    </row>
    <row r="149" spans="1:16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15" t="s">
        <v>204</v>
      </c>
      <c r="J149" s="19" t="s">
        <v>204</v>
      </c>
      <c r="K149" s="8" t="s">
        <v>204</v>
      </c>
      <c r="L149" s="8" t="s">
        <v>204</v>
      </c>
      <c r="M149" s="8" t="s">
        <v>204</v>
      </c>
      <c r="N149" s="14" t="s">
        <v>204</v>
      </c>
      <c r="O149" s="15" t="s">
        <v>204</v>
      </c>
      <c r="P149" s="8" t="s">
        <v>204</v>
      </c>
    </row>
    <row r="150" spans="1:16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15" t="s">
        <v>204</v>
      </c>
      <c r="J150" s="19" t="s">
        <v>204</v>
      </c>
      <c r="K150" s="8" t="s">
        <v>204</v>
      </c>
      <c r="L150" s="8" t="s">
        <v>204</v>
      </c>
      <c r="M150" s="8" t="s">
        <v>204</v>
      </c>
      <c r="N150" s="14" t="s">
        <v>204</v>
      </c>
      <c r="O150" s="15" t="s">
        <v>204</v>
      </c>
      <c r="P150" s="8" t="s">
        <v>204</v>
      </c>
    </row>
    <row r="151" spans="1:16" x14ac:dyDescent="0.25">
      <c r="A151" s="22" t="s">
        <v>157</v>
      </c>
      <c r="B151" s="12">
        <f t="shared" ref="B151:I151" si="40">SUM(B147:B150)</f>
        <v>17632526.030000001</v>
      </c>
      <c r="C151" s="5">
        <f t="shared" si="40"/>
        <v>17921615.5</v>
      </c>
      <c r="D151" s="5">
        <f t="shared" si="40"/>
        <v>0</v>
      </c>
      <c r="E151" s="5">
        <f t="shared" si="40"/>
        <v>0</v>
      </c>
      <c r="F151" s="5">
        <f t="shared" si="40"/>
        <v>0</v>
      </c>
      <c r="G151" s="5">
        <f t="shared" si="40"/>
        <v>0</v>
      </c>
      <c r="H151" s="5">
        <f t="shared" si="40"/>
        <v>0</v>
      </c>
      <c r="I151" s="13">
        <f t="shared" si="40"/>
        <v>35554141.530000001</v>
      </c>
      <c r="J151" s="18">
        <f t="shared" ref="J151:P151" si="41">SUM(J147:J150)</f>
        <v>100036.68</v>
      </c>
      <c r="K151" s="7">
        <f t="shared" si="41"/>
        <v>35654178.210000001</v>
      </c>
      <c r="L151" s="7">
        <f t="shared" si="41"/>
        <v>35186357.789999999</v>
      </c>
      <c r="M151" s="7">
        <f t="shared" si="41"/>
        <v>467820.42</v>
      </c>
      <c r="N151" s="12">
        <f t="shared" si="41"/>
        <v>0</v>
      </c>
      <c r="O151" s="13">
        <f t="shared" si="41"/>
        <v>682911.5</v>
      </c>
      <c r="P151" s="7">
        <f t="shared" si="41"/>
        <v>-215091.08</v>
      </c>
    </row>
    <row r="152" spans="1:16" x14ac:dyDescent="0.25">
      <c r="A152" s="24"/>
      <c r="B152" s="32"/>
      <c r="C152" s="33"/>
      <c r="D152" s="33"/>
      <c r="E152" s="33"/>
      <c r="F152" s="33"/>
      <c r="G152" s="33"/>
      <c r="H152" s="33"/>
      <c r="I152" s="34"/>
      <c r="J152" s="46"/>
      <c r="K152" s="35"/>
      <c r="L152" s="35"/>
      <c r="M152" s="35"/>
      <c r="N152" s="32"/>
      <c r="O152" s="34"/>
      <c r="P152" s="35"/>
    </row>
    <row r="153" spans="1:16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4"/>
      <c r="J153" s="46"/>
      <c r="K153" s="35"/>
      <c r="L153" s="35"/>
      <c r="M153" s="35"/>
      <c r="N153" s="32"/>
      <c r="O153" s="34"/>
      <c r="P153" s="35"/>
    </row>
    <row r="154" spans="1:16" x14ac:dyDescent="0.25">
      <c r="A154" s="25" t="s">
        <v>198</v>
      </c>
      <c r="B154" s="14">
        <v>24469442.59</v>
      </c>
      <c r="C154" s="6">
        <v>18047413.789999999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15">
        <v>42516856.380000003</v>
      </c>
      <c r="J154" s="19">
        <v>64034.98</v>
      </c>
      <c r="K154" s="8">
        <v>42580891.359999999</v>
      </c>
      <c r="L154" s="8">
        <v>51772327.090000004</v>
      </c>
      <c r="M154" s="8">
        <v>-9191435.7300000004</v>
      </c>
      <c r="N154" s="14">
        <v>0</v>
      </c>
      <c r="O154" s="15">
        <v>4088245.5</v>
      </c>
      <c r="P154" s="8">
        <v>-13279681.23</v>
      </c>
    </row>
    <row r="155" spans="1:16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15" t="s">
        <v>204</v>
      </c>
      <c r="J155" s="19" t="s">
        <v>204</v>
      </c>
      <c r="K155" s="8" t="s">
        <v>204</v>
      </c>
      <c r="L155" s="8" t="s">
        <v>204</v>
      </c>
      <c r="M155" s="8" t="s">
        <v>204</v>
      </c>
      <c r="N155" s="14" t="s">
        <v>204</v>
      </c>
      <c r="O155" s="15" t="s">
        <v>204</v>
      </c>
      <c r="P155" s="8" t="s">
        <v>204</v>
      </c>
    </row>
    <row r="156" spans="1:16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15" t="s">
        <v>204</v>
      </c>
      <c r="J156" s="19" t="s">
        <v>204</v>
      </c>
      <c r="K156" s="8" t="s">
        <v>204</v>
      </c>
      <c r="L156" s="8" t="s">
        <v>204</v>
      </c>
      <c r="M156" s="8" t="s">
        <v>204</v>
      </c>
      <c r="N156" s="14" t="s">
        <v>204</v>
      </c>
      <c r="O156" s="15" t="s">
        <v>204</v>
      </c>
      <c r="P156" s="8" t="s">
        <v>204</v>
      </c>
    </row>
    <row r="157" spans="1:16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15" t="s">
        <v>204</v>
      </c>
      <c r="J157" s="19" t="s">
        <v>204</v>
      </c>
      <c r="K157" s="8" t="s">
        <v>204</v>
      </c>
      <c r="L157" s="8" t="s">
        <v>204</v>
      </c>
      <c r="M157" s="8" t="s">
        <v>204</v>
      </c>
      <c r="N157" s="14" t="s">
        <v>204</v>
      </c>
      <c r="O157" s="15" t="s">
        <v>204</v>
      </c>
      <c r="P157" s="8" t="s">
        <v>204</v>
      </c>
    </row>
    <row r="158" spans="1:16" x14ac:dyDescent="0.25">
      <c r="A158" s="22" t="s">
        <v>157</v>
      </c>
      <c r="B158" s="12">
        <f t="shared" ref="B158:P158" si="42">SUM(B154:B157)</f>
        <v>24469442.59</v>
      </c>
      <c r="C158" s="5">
        <f t="shared" si="42"/>
        <v>18047413.789999999</v>
      </c>
      <c r="D158" s="5">
        <f t="shared" si="42"/>
        <v>0</v>
      </c>
      <c r="E158" s="5">
        <f t="shared" si="42"/>
        <v>0</v>
      </c>
      <c r="F158" s="5">
        <f t="shared" si="42"/>
        <v>0</v>
      </c>
      <c r="G158" s="5">
        <f t="shared" si="42"/>
        <v>0</v>
      </c>
      <c r="H158" s="5">
        <f t="shared" si="42"/>
        <v>0</v>
      </c>
      <c r="I158" s="13">
        <f t="shared" si="42"/>
        <v>42516856.380000003</v>
      </c>
      <c r="J158" s="18">
        <f t="shared" si="42"/>
        <v>64034.98</v>
      </c>
      <c r="K158" s="7">
        <f t="shared" si="42"/>
        <v>42580891.359999999</v>
      </c>
      <c r="L158" s="7">
        <f t="shared" si="42"/>
        <v>51772327.090000004</v>
      </c>
      <c r="M158" s="7">
        <f t="shared" si="42"/>
        <v>-9191435.7300000004</v>
      </c>
      <c r="N158" s="12">
        <f t="shared" si="42"/>
        <v>0</v>
      </c>
      <c r="O158" s="13">
        <f t="shared" si="42"/>
        <v>4088245.5</v>
      </c>
      <c r="P158" s="7">
        <f t="shared" si="42"/>
        <v>-13279681.23</v>
      </c>
    </row>
    <row r="159" spans="1:16" x14ac:dyDescent="0.25">
      <c r="A159" s="24"/>
      <c r="B159" s="32"/>
      <c r="C159" s="33"/>
      <c r="D159" s="33"/>
      <c r="E159" s="33"/>
      <c r="F159" s="33"/>
      <c r="G159" s="33"/>
      <c r="H159" s="33"/>
      <c r="I159" s="34"/>
      <c r="J159" s="46"/>
      <c r="K159" s="35"/>
      <c r="L159" s="35"/>
      <c r="M159" s="35"/>
      <c r="N159" s="32"/>
      <c r="O159" s="34"/>
      <c r="P159" s="35"/>
    </row>
    <row r="160" spans="1:16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4"/>
      <c r="J160" s="46"/>
      <c r="K160" s="35"/>
      <c r="L160" s="35"/>
      <c r="M160" s="35"/>
      <c r="N160" s="32"/>
      <c r="O160" s="34"/>
      <c r="P160" s="35"/>
    </row>
    <row r="161" spans="1:16" x14ac:dyDescent="0.25">
      <c r="A161" s="25" t="s">
        <v>198</v>
      </c>
      <c r="B161" s="14">
        <v>191914007</v>
      </c>
      <c r="C161" s="6">
        <v>146695549</v>
      </c>
      <c r="D161" s="6">
        <v>0</v>
      </c>
      <c r="E161" s="6">
        <v>402775</v>
      </c>
      <c r="F161" s="6">
        <v>0</v>
      </c>
      <c r="G161" s="6">
        <v>4214693</v>
      </c>
      <c r="H161" s="6">
        <v>4617468</v>
      </c>
      <c r="I161" s="15">
        <v>343227024</v>
      </c>
      <c r="J161" s="19">
        <v>5539894</v>
      </c>
      <c r="K161" s="8">
        <v>348766918</v>
      </c>
      <c r="L161" s="8">
        <v>324305862</v>
      </c>
      <c r="M161" s="8">
        <v>24461056</v>
      </c>
      <c r="N161" s="14">
        <v>635453</v>
      </c>
      <c r="O161" s="15">
        <v>387426</v>
      </c>
      <c r="P161" s="8">
        <v>24709083</v>
      </c>
    </row>
    <row r="162" spans="1:16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15" t="s">
        <v>204</v>
      </c>
      <c r="J162" s="19" t="s">
        <v>204</v>
      </c>
      <c r="K162" s="8" t="s">
        <v>204</v>
      </c>
      <c r="L162" s="8" t="s">
        <v>204</v>
      </c>
      <c r="M162" s="8" t="s">
        <v>204</v>
      </c>
      <c r="N162" s="14" t="s">
        <v>204</v>
      </c>
      <c r="O162" s="15" t="s">
        <v>204</v>
      </c>
      <c r="P162" s="8" t="s">
        <v>204</v>
      </c>
    </row>
    <row r="163" spans="1:16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15" t="s">
        <v>204</v>
      </c>
      <c r="J163" s="19" t="s">
        <v>204</v>
      </c>
      <c r="K163" s="8" t="s">
        <v>204</v>
      </c>
      <c r="L163" s="8" t="s">
        <v>204</v>
      </c>
      <c r="M163" s="8" t="s">
        <v>204</v>
      </c>
      <c r="N163" s="14" t="s">
        <v>204</v>
      </c>
      <c r="O163" s="15" t="s">
        <v>204</v>
      </c>
      <c r="P163" s="8" t="s">
        <v>204</v>
      </c>
    </row>
    <row r="164" spans="1:16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15" t="s">
        <v>204</v>
      </c>
      <c r="J164" s="19" t="s">
        <v>204</v>
      </c>
      <c r="K164" s="8" t="s">
        <v>204</v>
      </c>
      <c r="L164" s="8" t="s">
        <v>204</v>
      </c>
      <c r="M164" s="8" t="s">
        <v>204</v>
      </c>
      <c r="N164" s="14" t="s">
        <v>204</v>
      </c>
      <c r="O164" s="15" t="s">
        <v>204</v>
      </c>
      <c r="P164" s="8" t="s">
        <v>204</v>
      </c>
    </row>
    <row r="165" spans="1:16" x14ac:dyDescent="0.25">
      <c r="A165" s="22" t="s">
        <v>157</v>
      </c>
      <c r="B165" s="12">
        <f t="shared" ref="B165:I165" si="43">SUM(B161:B164)</f>
        <v>191914007</v>
      </c>
      <c r="C165" s="5">
        <f t="shared" si="43"/>
        <v>146695549</v>
      </c>
      <c r="D165" s="5">
        <f t="shared" si="43"/>
        <v>0</v>
      </c>
      <c r="E165" s="5">
        <f t="shared" si="43"/>
        <v>402775</v>
      </c>
      <c r="F165" s="5">
        <f t="shared" si="43"/>
        <v>0</v>
      </c>
      <c r="G165" s="5">
        <f t="shared" si="43"/>
        <v>4214693</v>
      </c>
      <c r="H165" s="5">
        <f t="shared" si="43"/>
        <v>4617468</v>
      </c>
      <c r="I165" s="13">
        <f t="shared" si="43"/>
        <v>343227024</v>
      </c>
      <c r="J165" s="18">
        <f t="shared" ref="J165:P165" si="44">SUM(J161:J164)</f>
        <v>5539894</v>
      </c>
      <c r="K165" s="7">
        <f t="shared" si="44"/>
        <v>348766918</v>
      </c>
      <c r="L165" s="7">
        <f t="shared" si="44"/>
        <v>324305862</v>
      </c>
      <c r="M165" s="7">
        <f t="shared" si="44"/>
        <v>24461056</v>
      </c>
      <c r="N165" s="12">
        <f t="shared" si="44"/>
        <v>635453</v>
      </c>
      <c r="O165" s="13">
        <f t="shared" si="44"/>
        <v>387426</v>
      </c>
      <c r="P165" s="7">
        <f t="shared" si="44"/>
        <v>24709083</v>
      </c>
    </row>
    <row r="166" spans="1:16" x14ac:dyDescent="0.25">
      <c r="A166" s="24"/>
      <c r="B166" s="32"/>
      <c r="C166" s="33"/>
      <c r="D166" s="33"/>
      <c r="E166" s="33"/>
      <c r="F166" s="33"/>
      <c r="G166" s="33"/>
      <c r="H166" s="33"/>
      <c r="I166" s="34"/>
      <c r="J166" s="46"/>
      <c r="K166" s="35"/>
      <c r="L166" s="35"/>
      <c r="M166" s="35"/>
      <c r="N166" s="32"/>
      <c r="O166" s="34"/>
      <c r="P166" s="35"/>
    </row>
    <row r="167" spans="1:16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4"/>
      <c r="J167" s="46"/>
      <c r="K167" s="35"/>
      <c r="L167" s="35"/>
      <c r="M167" s="35"/>
      <c r="N167" s="32"/>
      <c r="O167" s="34"/>
      <c r="P167" s="35"/>
    </row>
    <row r="168" spans="1:16" x14ac:dyDescent="0.25">
      <c r="A168" s="25" t="s">
        <v>198</v>
      </c>
      <c r="B168" s="14">
        <v>17687989</v>
      </c>
      <c r="C168" s="6">
        <v>27973294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15">
        <v>45661283</v>
      </c>
      <c r="J168" s="19">
        <v>232837</v>
      </c>
      <c r="K168" s="8">
        <v>45894120</v>
      </c>
      <c r="L168" s="8">
        <v>42284928</v>
      </c>
      <c r="M168" s="8">
        <v>3609192</v>
      </c>
      <c r="N168" s="14">
        <v>2028</v>
      </c>
      <c r="O168" s="15">
        <v>0</v>
      </c>
      <c r="P168" s="8">
        <v>3611220</v>
      </c>
    </row>
    <row r="169" spans="1:16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15" t="s">
        <v>204</v>
      </c>
      <c r="J169" s="19" t="s">
        <v>204</v>
      </c>
      <c r="K169" s="8" t="s">
        <v>204</v>
      </c>
      <c r="L169" s="8" t="s">
        <v>204</v>
      </c>
      <c r="M169" s="8" t="s">
        <v>204</v>
      </c>
      <c r="N169" s="14" t="s">
        <v>204</v>
      </c>
      <c r="O169" s="15" t="s">
        <v>204</v>
      </c>
      <c r="P169" s="8" t="s">
        <v>204</v>
      </c>
    </row>
    <row r="170" spans="1:16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15" t="s">
        <v>204</v>
      </c>
      <c r="J170" s="19" t="s">
        <v>204</v>
      </c>
      <c r="K170" s="8" t="s">
        <v>204</v>
      </c>
      <c r="L170" s="8" t="s">
        <v>204</v>
      </c>
      <c r="M170" s="8" t="s">
        <v>204</v>
      </c>
      <c r="N170" s="14" t="s">
        <v>204</v>
      </c>
      <c r="O170" s="15" t="s">
        <v>204</v>
      </c>
      <c r="P170" s="8" t="s">
        <v>204</v>
      </c>
    </row>
    <row r="171" spans="1:16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15" t="s">
        <v>204</v>
      </c>
      <c r="J171" s="19" t="s">
        <v>204</v>
      </c>
      <c r="K171" s="8" t="s">
        <v>204</v>
      </c>
      <c r="L171" s="8" t="s">
        <v>204</v>
      </c>
      <c r="M171" s="8" t="s">
        <v>204</v>
      </c>
      <c r="N171" s="14" t="s">
        <v>204</v>
      </c>
      <c r="O171" s="15" t="s">
        <v>204</v>
      </c>
      <c r="P171" s="8" t="s">
        <v>204</v>
      </c>
    </row>
    <row r="172" spans="1:16" x14ac:dyDescent="0.25">
      <c r="A172" s="22" t="s">
        <v>157</v>
      </c>
      <c r="B172" s="12">
        <f t="shared" ref="B172:I172" si="45">SUM(B168:B171)</f>
        <v>17687989</v>
      </c>
      <c r="C172" s="5">
        <f t="shared" si="45"/>
        <v>27973294</v>
      </c>
      <c r="D172" s="5">
        <f t="shared" si="45"/>
        <v>0</v>
      </c>
      <c r="E172" s="5">
        <f t="shared" si="45"/>
        <v>0</v>
      </c>
      <c r="F172" s="5">
        <f t="shared" si="45"/>
        <v>0</v>
      </c>
      <c r="G172" s="5">
        <f t="shared" si="45"/>
        <v>0</v>
      </c>
      <c r="H172" s="5">
        <f t="shared" si="45"/>
        <v>0</v>
      </c>
      <c r="I172" s="13">
        <f t="shared" si="45"/>
        <v>45661283</v>
      </c>
      <c r="J172" s="18">
        <f t="shared" ref="J172:P172" si="46">SUM(J168:J171)</f>
        <v>232837</v>
      </c>
      <c r="K172" s="7">
        <f t="shared" si="46"/>
        <v>45894120</v>
      </c>
      <c r="L172" s="7">
        <f t="shared" si="46"/>
        <v>42284928</v>
      </c>
      <c r="M172" s="7">
        <f t="shared" si="46"/>
        <v>3609192</v>
      </c>
      <c r="N172" s="12">
        <f t="shared" si="46"/>
        <v>2028</v>
      </c>
      <c r="O172" s="13">
        <f t="shared" si="46"/>
        <v>0</v>
      </c>
      <c r="P172" s="7">
        <f t="shared" si="46"/>
        <v>3611220</v>
      </c>
    </row>
    <row r="173" spans="1:16" x14ac:dyDescent="0.25">
      <c r="A173" s="24"/>
      <c r="B173" s="32"/>
      <c r="C173" s="33"/>
      <c r="D173" s="33"/>
      <c r="E173" s="33"/>
      <c r="F173" s="33"/>
      <c r="G173" s="33"/>
      <c r="H173" s="33"/>
      <c r="I173" s="34"/>
      <c r="J173" s="46"/>
      <c r="K173" s="35"/>
      <c r="L173" s="35"/>
      <c r="M173" s="35"/>
      <c r="N173" s="32"/>
      <c r="O173" s="34"/>
      <c r="P173" s="35"/>
    </row>
    <row r="174" spans="1:16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4"/>
      <c r="J174" s="46"/>
      <c r="K174" s="35"/>
      <c r="L174" s="35"/>
      <c r="M174" s="35"/>
      <c r="N174" s="32"/>
      <c r="O174" s="34"/>
      <c r="P174" s="35"/>
    </row>
    <row r="175" spans="1:16" x14ac:dyDescent="0.25">
      <c r="A175" s="25" t="s">
        <v>198</v>
      </c>
      <c r="B175" s="14">
        <v>29955718</v>
      </c>
      <c r="C175" s="6">
        <v>14518850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15">
        <v>44474568</v>
      </c>
      <c r="J175" s="19">
        <v>1110096</v>
      </c>
      <c r="K175" s="8">
        <v>45584664</v>
      </c>
      <c r="L175" s="8">
        <v>47716428</v>
      </c>
      <c r="M175" s="8">
        <v>-2131764</v>
      </c>
      <c r="N175" s="14">
        <v>0</v>
      </c>
      <c r="O175" s="15">
        <v>0</v>
      </c>
      <c r="P175" s="8">
        <v>0</v>
      </c>
    </row>
    <row r="176" spans="1:16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15" t="s">
        <v>204</v>
      </c>
      <c r="J176" s="19" t="s">
        <v>204</v>
      </c>
      <c r="K176" s="8" t="s">
        <v>204</v>
      </c>
      <c r="L176" s="8" t="s">
        <v>204</v>
      </c>
      <c r="M176" s="8" t="s">
        <v>204</v>
      </c>
      <c r="N176" s="14" t="s">
        <v>204</v>
      </c>
      <c r="O176" s="15" t="s">
        <v>204</v>
      </c>
      <c r="P176" s="8" t="s">
        <v>204</v>
      </c>
    </row>
    <row r="177" spans="1:16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15" t="s">
        <v>204</v>
      </c>
      <c r="J177" s="19" t="s">
        <v>204</v>
      </c>
      <c r="K177" s="8" t="s">
        <v>204</v>
      </c>
      <c r="L177" s="8" t="s">
        <v>204</v>
      </c>
      <c r="M177" s="8" t="s">
        <v>204</v>
      </c>
      <c r="N177" s="14" t="s">
        <v>204</v>
      </c>
      <c r="O177" s="15" t="s">
        <v>204</v>
      </c>
      <c r="P177" s="8" t="s">
        <v>204</v>
      </c>
    </row>
    <row r="178" spans="1:16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15" t="s">
        <v>204</v>
      </c>
      <c r="J178" s="19" t="s">
        <v>204</v>
      </c>
      <c r="K178" s="8" t="s">
        <v>204</v>
      </c>
      <c r="L178" s="8" t="s">
        <v>204</v>
      </c>
      <c r="M178" s="8" t="s">
        <v>204</v>
      </c>
      <c r="N178" s="14" t="s">
        <v>204</v>
      </c>
      <c r="O178" s="15" t="s">
        <v>204</v>
      </c>
      <c r="P178" s="8" t="s">
        <v>204</v>
      </c>
    </row>
    <row r="179" spans="1:16" x14ac:dyDescent="0.25">
      <c r="A179" s="22" t="s">
        <v>157</v>
      </c>
      <c r="B179" s="12">
        <f t="shared" ref="B179:I179" si="47">SUM(B175:B178)</f>
        <v>29955718</v>
      </c>
      <c r="C179" s="5">
        <f t="shared" si="47"/>
        <v>14518850</v>
      </c>
      <c r="D179" s="5">
        <f t="shared" si="47"/>
        <v>0</v>
      </c>
      <c r="E179" s="5">
        <f t="shared" si="47"/>
        <v>0</v>
      </c>
      <c r="F179" s="5">
        <f t="shared" si="47"/>
        <v>0</v>
      </c>
      <c r="G179" s="5">
        <f t="shared" si="47"/>
        <v>0</v>
      </c>
      <c r="H179" s="5">
        <f t="shared" si="47"/>
        <v>0</v>
      </c>
      <c r="I179" s="13">
        <f t="shared" si="47"/>
        <v>44474568</v>
      </c>
      <c r="J179" s="18">
        <f t="shared" ref="J179:P179" si="48">SUM(J175:J178)</f>
        <v>1110096</v>
      </c>
      <c r="K179" s="7">
        <f t="shared" si="48"/>
        <v>45584664</v>
      </c>
      <c r="L179" s="7">
        <f t="shared" si="48"/>
        <v>47716428</v>
      </c>
      <c r="M179" s="7">
        <f t="shared" si="48"/>
        <v>-2131764</v>
      </c>
      <c r="N179" s="12">
        <f t="shared" si="48"/>
        <v>0</v>
      </c>
      <c r="O179" s="13">
        <f t="shared" si="48"/>
        <v>0</v>
      </c>
      <c r="P179" s="7">
        <f t="shared" si="48"/>
        <v>0</v>
      </c>
    </row>
    <row r="180" spans="1:16" x14ac:dyDescent="0.25">
      <c r="A180" s="24"/>
      <c r="B180" s="32"/>
      <c r="C180" s="33"/>
      <c r="D180" s="33"/>
      <c r="E180" s="33"/>
      <c r="F180" s="33"/>
      <c r="G180" s="33"/>
      <c r="H180" s="33"/>
      <c r="I180" s="34"/>
      <c r="J180" s="46"/>
      <c r="K180" s="35"/>
      <c r="L180" s="35"/>
      <c r="M180" s="35"/>
      <c r="N180" s="32"/>
      <c r="O180" s="34"/>
      <c r="P180" s="35"/>
    </row>
    <row r="181" spans="1:16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4"/>
      <c r="J181" s="46"/>
      <c r="K181" s="35"/>
      <c r="L181" s="35"/>
      <c r="M181" s="35"/>
      <c r="N181" s="32"/>
      <c r="O181" s="34"/>
      <c r="P181" s="35"/>
    </row>
    <row r="182" spans="1:16" x14ac:dyDescent="0.25">
      <c r="A182" s="25" t="s">
        <v>198</v>
      </c>
      <c r="B182" s="14">
        <v>3871591</v>
      </c>
      <c r="C182" s="6">
        <v>13803432</v>
      </c>
      <c r="D182" s="6">
        <v>0</v>
      </c>
      <c r="E182" s="6">
        <v>2134960</v>
      </c>
      <c r="F182" s="6">
        <v>0</v>
      </c>
      <c r="G182" s="6">
        <v>0</v>
      </c>
      <c r="H182" s="6">
        <v>2134960</v>
      </c>
      <c r="I182" s="15">
        <v>19809983</v>
      </c>
      <c r="J182" s="19">
        <v>256825</v>
      </c>
      <c r="K182" s="8">
        <v>20066808</v>
      </c>
      <c r="L182" s="8">
        <v>17885632</v>
      </c>
      <c r="M182" s="8">
        <v>2181176</v>
      </c>
      <c r="N182" s="14">
        <v>0</v>
      </c>
      <c r="O182" s="15">
        <v>0</v>
      </c>
      <c r="P182" s="8">
        <v>2181176</v>
      </c>
    </row>
    <row r="183" spans="1:16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15" t="s">
        <v>204</v>
      </c>
      <c r="J183" s="19" t="s">
        <v>204</v>
      </c>
      <c r="K183" s="8" t="s">
        <v>204</v>
      </c>
      <c r="L183" s="8" t="s">
        <v>204</v>
      </c>
      <c r="M183" s="8" t="s">
        <v>204</v>
      </c>
      <c r="N183" s="14" t="s">
        <v>204</v>
      </c>
      <c r="O183" s="15" t="s">
        <v>204</v>
      </c>
      <c r="P183" s="8" t="s">
        <v>204</v>
      </c>
    </row>
    <row r="184" spans="1:16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15" t="s">
        <v>204</v>
      </c>
      <c r="J184" s="19" t="s">
        <v>204</v>
      </c>
      <c r="K184" s="8" t="s">
        <v>204</v>
      </c>
      <c r="L184" s="8" t="s">
        <v>204</v>
      </c>
      <c r="M184" s="8" t="s">
        <v>204</v>
      </c>
      <c r="N184" s="14" t="s">
        <v>204</v>
      </c>
      <c r="O184" s="15" t="s">
        <v>204</v>
      </c>
      <c r="P184" s="8" t="s">
        <v>204</v>
      </c>
    </row>
    <row r="185" spans="1:16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15" t="s">
        <v>204</v>
      </c>
      <c r="J185" s="19" t="s">
        <v>204</v>
      </c>
      <c r="K185" s="8" t="s">
        <v>204</v>
      </c>
      <c r="L185" s="8" t="s">
        <v>204</v>
      </c>
      <c r="M185" s="8" t="s">
        <v>204</v>
      </c>
      <c r="N185" s="14" t="s">
        <v>204</v>
      </c>
      <c r="O185" s="15" t="s">
        <v>204</v>
      </c>
      <c r="P185" s="8" t="s">
        <v>204</v>
      </c>
    </row>
    <row r="186" spans="1:16" x14ac:dyDescent="0.25">
      <c r="A186" s="22" t="s">
        <v>157</v>
      </c>
      <c r="B186" s="12">
        <f t="shared" ref="B186:I186" si="49">SUM(B182:B185)</f>
        <v>3871591</v>
      </c>
      <c r="C186" s="5">
        <f t="shared" si="49"/>
        <v>13803432</v>
      </c>
      <c r="D186" s="5">
        <f t="shared" si="49"/>
        <v>0</v>
      </c>
      <c r="E186" s="5">
        <f t="shared" si="49"/>
        <v>2134960</v>
      </c>
      <c r="F186" s="5">
        <f t="shared" si="49"/>
        <v>0</v>
      </c>
      <c r="G186" s="5">
        <f t="shared" si="49"/>
        <v>0</v>
      </c>
      <c r="H186" s="5">
        <f t="shared" si="49"/>
        <v>2134960</v>
      </c>
      <c r="I186" s="13">
        <f t="shared" si="49"/>
        <v>19809983</v>
      </c>
      <c r="J186" s="18">
        <f t="shared" ref="J186:P186" si="50">SUM(J182:J185)</f>
        <v>256825</v>
      </c>
      <c r="K186" s="7">
        <f t="shared" si="50"/>
        <v>20066808</v>
      </c>
      <c r="L186" s="7">
        <f t="shared" si="50"/>
        <v>17885632</v>
      </c>
      <c r="M186" s="7">
        <f t="shared" si="50"/>
        <v>2181176</v>
      </c>
      <c r="N186" s="12">
        <f t="shared" si="50"/>
        <v>0</v>
      </c>
      <c r="O186" s="13">
        <f t="shared" si="50"/>
        <v>0</v>
      </c>
      <c r="P186" s="7">
        <f t="shared" si="50"/>
        <v>2181176</v>
      </c>
    </row>
    <row r="187" spans="1:16" x14ac:dyDescent="0.25">
      <c r="A187" s="24"/>
      <c r="B187" s="32"/>
      <c r="C187" s="33"/>
      <c r="D187" s="33"/>
      <c r="E187" s="33"/>
      <c r="F187" s="33"/>
      <c r="G187" s="33"/>
      <c r="H187" s="33"/>
      <c r="I187" s="34"/>
      <c r="J187" s="46"/>
      <c r="K187" s="35"/>
      <c r="L187" s="35"/>
      <c r="M187" s="35"/>
      <c r="N187" s="32"/>
      <c r="O187" s="34"/>
      <c r="P187" s="35"/>
    </row>
    <row r="188" spans="1:16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4"/>
      <c r="J188" s="46"/>
      <c r="K188" s="35"/>
      <c r="L188" s="35"/>
      <c r="M188" s="35"/>
      <c r="N188" s="32"/>
      <c r="O188" s="34"/>
      <c r="P188" s="35"/>
    </row>
    <row r="189" spans="1:16" x14ac:dyDescent="0.25">
      <c r="A189" s="25" t="s">
        <v>198</v>
      </c>
      <c r="B189" s="14">
        <v>98811</v>
      </c>
      <c r="C189" s="6">
        <v>1917744</v>
      </c>
      <c r="D189" s="6">
        <v>670540</v>
      </c>
      <c r="E189" s="6">
        <v>424984</v>
      </c>
      <c r="F189" s="6">
        <v>0</v>
      </c>
      <c r="G189" s="6">
        <v>3602</v>
      </c>
      <c r="H189" s="6">
        <v>1099126</v>
      </c>
      <c r="I189" s="15">
        <v>3115681</v>
      </c>
      <c r="J189" s="19">
        <v>239439</v>
      </c>
      <c r="K189" s="8">
        <v>3355120</v>
      </c>
      <c r="L189" s="8">
        <v>4499130</v>
      </c>
      <c r="M189" s="8">
        <v>-1144010</v>
      </c>
      <c r="N189" s="14">
        <v>2532760</v>
      </c>
      <c r="O189" s="15">
        <v>991</v>
      </c>
      <c r="P189" s="8">
        <v>1387759</v>
      </c>
    </row>
    <row r="190" spans="1:16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15" t="s">
        <v>204</v>
      </c>
      <c r="J190" s="19" t="s">
        <v>204</v>
      </c>
      <c r="K190" s="8" t="s">
        <v>204</v>
      </c>
      <c r="L190" s="8" t="s">
        <v>204</v>
      </c>
      <c r="M190" s="8" t="s">
        <v>204</v>
      </c>
      <c r="N190" s="14" t="s">
        <v>204</v>
      </c>
      <c r="O190" s="15" t="s">
        <v>204</v>
      </c>
      <c r="P190" s="8" t="s">
        <v>204</v>
      </c>
    </row>
    <row r="191" spans="1:16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15" t="s">
        <v>204</v>
      </c>
      <c r="J191" s="19" t="s">
        <v>204</v>
      </c>
      <c r="K191" s="8" t="s">
        <v>204</v>
      </c>
      <c r="L191" s="8" t="s">
        <v>204</v>
      </c>
      <c r="M191" s="8" t="s">
        <v>204</v>
      </c>
      <c r="N191" s="14" t="s">
        <v>204</v>
      </c>
      <c r="O191" s="15" t="s">
        <v>204</v>
      </c>
      <c r="P191" s="8" t="s">
        <v>204</v>
      </c>
    </row>
    <row r="192" spans="1:16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15" t="s">
        <v>204</v>
      </c>
      <c r="J192" s="19" t="s">
        <v>204</v>
      </c>
      <c r="K192" s="8" t="s">
        <v>204</v>
      </c>
      <c r="L192" s="8" t="s">
        <v>204</v>
      </c>
      <c r="M192" s="8" t="s">
        <v>204</v>
      </c>
      <c r="N192" s="14" t="s">
        <v>204</v>
      </c>
      <c r="O192" s="15" t="s">
        <v>204</v>
      </c>
      <c r="P192" s="8" t="s">
        <v>204</v>
      </c>
    </row>
    <row r="193" spans="1:16" x14ac:dyDescent="0.25">
      <c r="A193" s="22" t="s">
        <v>157</v>
      </c>
      <c r="B193" s="12">
        <f t="shared" ref="B193:I193" si="51">SUM(B189:B192)</f>
        <v>98811</v>
      </c>
      <c r="C193" s="5">
        <f t="shared" si="51"/>
        <v>1917744</v>
      </c>
      <c r="D193" s="5">
        <f t="shared" si="51"/>
        <v>670540</v>
      </c>
      <c r="E193" s="5">
        <f t="shared" si="51"/>
        <v>424984</v>
      </c>
      <c r="F193" s="5">
        <f t="shared" si="51"/>
        <v>0</v>
      </c>
      <c r="G193" s="5">
        <f t="shared" si="51"/>
        <v>3602</v>
      </c>
      <c r="H193" s="5">
        <f t="shared" si="51"/>
        <v>1099126</v>
      </c>
      <c r="I193" s="13">
        <f t="shared" si="51"/>
        <v>3115681</v>
      </c>
      <c r="J193" s="18">
        <f t="shared" ref="J193:P193" si="52">SUM(J189:J192)</f>
        <v>239439</v>
      </c>
      <c r="K193" s="7">
        <f t="shared" si="52"/>
        <v>3355120</v>
      </c>
      <c r="L193" s="7">
        <f t="shared" si="52"/>
        <v>4499130</v>
      </c>
      <c r="M193" s="7">
        <f t="shared" si="52"/>
        <v>-1144010</v>
      </c>
      <c r="N193" s="12">
        <f t="shared" si="52"/>
        <v>2532760</v>
      </c>
      <c r="O193" s="13">
        <f t="shared" si="52"/>
        <v>991</v>
      </c>
      <c r="P193" s="7">
        <f t="shared" si="52"/>
        <v>1387759</v>
      </c>
    </row>
    <row r="194" spans="1:16" x14ac:dyDescent="0.25">
      <c r="A194" s="24"/>
      <c r="B194" s="32"/>
      <c r="C194" s="33"/>
      <c r="D194" s="33"/>
      <c r="E194" s="33"/>
      <c r="F194" s="33"/>
      <c r="G194" s="33"/>
      <c r="H194" s="33"/>
      <c r="I194" s="34"/>
      <c r="J194" s="46"/>
      <c r="K194" s="35"/>
      <c r="L194" s="35"/>
      <c r="M194" s="35"/>
      <c r="N194" s="32"/>
      <c r="O194" s="34"/>
      <c r="P194" s="35"/>
    </row>
    <row r="195" spans="1:16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4"/>
      <c r="J195" s="46"/>
      <c r="K195" s="35"/>
      <c r="L195" s="35"/>
      <c r="M195" s="35"/>
      <c r="N195" s="32"/>
      <c r="O195" s="34"/>
      <c r="P195" s="35"/>
    </row>
    <row r="196" spans="1:16" x14ac:dyDescent="0.25">
      <c r="A196" s="25" t="s">
        <v>198</v>
      </c>
      <c r="B196" s="14">
        <v>4912241</v>
      </c>
      <c r="C196" s="6">
        <v>4675095</v>
      </c>
      <c r="D196" s="6">
        <v>0</v>
      </c>
      <c r="E196" s="6">
        <v>0</v>
      </c>
      <c r="F196" s="6">
        <v>0</v>
      </c>
      <c r="G196" s="6">
        <v>370496</v>
      </c>
      <c r="H196" s="6">
        <v>370496</v>
      </c>
      <c r="I196" s="15">
        <v>9957832</v>
      </c>
      <c r="J196" s="19">
        <v>0</v>
      </c>
      <c r="K196" s="8">
        <v>9957832</v>
      </c>
      <c r="L196" s="8">
        <v>9517354</v>
      </c>
      <c r="M196" s="8">
        <v>440478</v>
      </c>
      <c r="N196" s="14">
        <v>122935</v>
      </c>
      <c r="O196" s="15">
        <v>9452</v>
      </c>
      <c r="P196" s="8">
        <v>553961</v>
      </c>
    </row>
    <row r="197" spans="1:16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15" t="s">
        <v>204</v>
      </c>
      <c r="J197" s="19" t="s">
        <v>204</v>
      </c>
      <c r="K197" s="8" t="s">
        <v>204</v>
      </c>
      <c r="L197" s="8" t="s">
        <v>204</v>
      </c>
      <c r="M197" s="8" t="s">
        <v>204</v>
      </c>
      <c r="N197" s="14" t="s">
        <v>204</v>
      </c>
      <c r="O197" s="15" t="s">
        <v>204</v>
      </c>
      <c r="P197" s="8" t="s">
        <v>204</v>
      </c>
    </row>
    <row r="198" spans="1:16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15" t="s">
        <v>204</v>
      </c>
      <c r="J198" s="19" t="s">
        <v>204</v>
      </c>
      <c r="K198" s="8" t="s">
        <v>204</v>
      </c>
      <c r="L198" s="8" t="s">
        <v>204</v>
      </c>
      <c r="M198" s="8" t="s">
        <v>204</v>
      </c>
      <c r="N198" s="14" t="s">
        <v>204</v>
      </c>
      <c r="O198" s="15" t="s">
        <v>204</v>
      </c>
      <c r="P198" s="8" t="s">
        <v>204</v>
      </c>
    </row>
    <row r="199" spans="1:16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15" t="s">
        <v>204</v>
      </c>
      <c r="J199" s="19" t="s">
        <v>204</v>
      </c>
      <c r="K199" s="8" t="s">
        <v>204</v>
      </c>
      <c r="L199" s="8" t="s">
        <v>204</v>
      </c>
      <c r="M199" s="8" t="s">
        <v>204</v>
      </c>
      <c r="N199" s="14" t="s">
        <v>204</v>
      </c>
      <c r="O199" s="15" t="s">
        <v>204</v>
      </c>
      <c r="P199" s="8" t="s">
        <v>204</v>
      </c>
    </row>
    <row r="200" spans="1:16" x14ac:dyDescent="0.25">
      <c r="A200" s="22" t="s">
        <v>157</v>
      </c>
      <c r="B200" s="12">
        <f t="shared" ref="B200:I200" si="53">SUM(B196:B199)</f>
        <v>4912241</v>
      </c>
      <c r="C200" s="5">
        <f t="shared" si="53"/>
        <v>4675095</v>
      </c>
      <c r="D200" s="5">
        <f t="shared" si="53"/>
        <v>0</v>
      </c>
      <c r="E200" s="5">
        <f t="shared" si="53"/>
        <v>0</v>
      </c>
      <c r="F200" s="5">
        <f t="shared" si="53"/>
        <v>0</v>
      </c>
      <c r="G200" s="5">
        <f t="shared" si="53"/>
        <v>370496</v>
      </c>
      <c r="H200" s="5">
        <f t="shared" si="53"/>
        <v>370496</v>
      </c>
      <c r="I200" s="13">
        <f t="shared" si="53"/>
        <v>9957832</v>
      </c>
      <c r="J200" s="18">
        <f t="shared" ref="J200:P200" si="54">SUM(J196:J199)</f>
        <v>0</v>
      </c>
      <c r="K200" s="7">
        <f t="shared" si="54"/>
        <v>9957832</v>
      </c>
      <c r="L200" s="7">
        <f t="shared" si="54"/>
        <v>9517354</v>
      </c>
      <c r="M200" s="7">
        <f t="shared" si="54"/>
        <v>440478</v>
      </c>
      <c r="N200" s="12">
        <f t="shared" si="54"/>
        <v>122935</v>
      </c>
      <c r="O200" s="13">
        <f t="shared" si="54"/>
        <v>9452</v>
      </c>
      <c r="P200" s="7">
        <f t="shared" si="54"/>
        <v>553961</v>
      </c>
    </row>
    <row r="201" spans="1:16" x14ac:dyDescent="0.25">
      <c r="A201" s="24"/>
      <c r="B201" s="32"/>
      <c r="C201" s="33"/>
      <c r="D201" s="33"/>
      <c r="E201" s="33"/>
      <c r="F201" s="33"/>
      <c r="G201" s="33"/>
      <c r="H201" s="33"/>
      <c r="I201" s="34"/>
      <c r="J201" s="46"/>
      <c r="K201" s="35"/>
      <c r="L201" s="35"/>
      <c r="M201" s="35"/>
      <c r="N201" s="32"/>
      <c r="O201" s="34"/>
      <c r="P201" s="35"/>
    </row>
    <row r="202" spans="1:16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4"/>
      <c r="J202" s="46"/>
      <c r="K202" s="35"/>
      <c r="L202" s="35"/>
      <c r="M202" s="35"/>
      <c r="N202" s="32"/>
      <c r="O202" s="34"/>
      <c r="P202" s="35"/>
    </row>
    <row r="203" spans="1:16" x14ac:dyDescent="0.25">
      <c r="A203" s="25" t="s">
        <v>198</v>
      </c>
      <c r="B203" s="14">
        <v>4211904.3600000003</v>
      </c>
      <c r="C203" s="6">
        <v>24711685.859999999</v>
      </c>
      <c r="D203" s="6">
        <v>0</v>
      </c>
      <c r="E203" s="6">
        <v>2500471.77</v>
      </c>
      <c r="F203" s="6">
        <v>0</v>
      </c>
      <c r="G203" s="6">
        <v>-1813983</v>
      </c>
      <c r="H203" s="6">
        <v>686488.77</v>
      </c>
      <c r="I203" s="15">
        <v>29610078.989999998</v>
      </c>
      <c r="J203" s="19">
        <v>345544</v>
      </c>
      <c r="K203" s="8">
        <v>29955622.989999998</v>
      </c>
      <c r="L203" s="8">
        <v>28660666.850000001</v>
      </c>
      <c r="M203" s="8">
        <v>1294956.1399999999</v>
      </c>
      <c r="N203" s="14">
        <v>979233</v>
      </c>
      <c r="O203" s="15">
        <v>0</v>
      </c>
      <c r="P203" s="8">
        <v>2274189.14</v>
      </c>
    </row>
    <row r="204" spans="1:16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15" t="s">
        <v>204</v>
      </c>
      <c r="J204" s="19" t="s">
        <v>204</v>
      </c>
      <c r="K204" s="8" t="s">
        <v>204</v>
      </c>
      <c r="L204" s="8" t="s">
        <v>204</v>
      </c>
      <c r="M204" s="8" t="s">
        <v>204</v>
      </c>
      <c r="N204" s="14" t="s">
        <v>204</v>
      </c>
      <c r="O204" s="15" t="s">
        <v>204</v>
      </c>
      <c r="P204" s="8" t="s">
        <v>204</v>
      </c>
    </row>
    <row r="205" spans="1:16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15" t="s">
        <v>204</v>
      </c>
      <c r="J205" s="19" t="s">
        <v>204</v>
      </c>
      <c r="K205" s="8" t="s">
        <v>204</v>
      </c>
      <c r="L205" s="8" t="s">
        <v>204</v>
      </c>
      <c r="M205" s="8" t="s">
        <v>204</v>
      </c>
      <c r="N205" s="14" t="s">
        <v>204</v>
      </c>
      <c r="O205" s="15" t="s">
        <v>204</v>
      </c>
      <c r="P205" s="8" t="s">
        <v>204</v>
      </c>
    </row>
    <row r="206" spans="1:16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15" t="s">
        <v>204</v>
      </c>
      <c r="J206" s="19" t="s">
        <v>204</v>
      </c>
      <c r="K206" s="8" t="s">
        <v>204</v>
      </c>
      <c r="L206" s="8" t="s">
        <v>204</v>
      </c>
      <c r="M206" s="8" t="s">
        <v>204</v>
      </c>
      <c r="N206" s="14" t="s">
        <v>204</v>
      </c>
      <c r="O206" s="15" t="s">
        <v>204</v>
      </c>
      <c r="P206" s="8" t="s">
        <v>204</v>
      </c>
    </row>
    <row r="207" spans="1:16" x14ac:dyDescent="0.25">
      <c r="A207" s="22" t="s">
        <v>157</v>
      </c>
      <c r="B207" s="12">
        <f t="shared" ref="B207:I207" si="55">SUM(B203:B206)</f>
        <v>4211904.3600000003</v>
      </c>
      <c r="C207" s="5">
        <f t="shared" si="55"/>
        <v>24711685.859999999</v>
      </c>
      <c r="D207" s="5">
        <f t="shared" si="55"/>
        <v>0</v>
      </c>
      <c r="E207" s="5">
        <f t="shared" si="55"/>
        <v>2500471.77</v>
      </c>
      <c r="F207" s="5">
        <f t="shared" si="55"/>
        <v>0</v>
      </c>
      <c r="G207" s="5">
        <f t="shared" si="55"/>
        <v>-1813983</v>
      </c>
      <c r="H207" s="5">
        <f t="shared" si="55"/>
        <v>686488.77</v>
      </c>
      <c r="I207" s="13">
        <f t="shared" si="55"/>
        <v>29610078.989999998</v>
      </c>
      <c r="J207" s="18">
        <f t="shared" ref="J207:P207" si="56">SUM(J203:J206)</f>
        <v>345544</v>
      </c>
      <c r="K207" s="7">
        <f t="shared" si="56"/>
        <v>29955622.989999998</v>
      </c>
      <c r="L207" s="7">
        <f t="shared" si="56"/>
        <v>28660666.850000001</v>
      </c>
      <c r="M207" s="7">
        <f t="shared" si="56"/>
        <v>1294956.1399999999</v>
      </c>
      <c r="N207" s="12">
        <f t="shared" si="56"/>
        <v>979233</v>
      </c>
      <c r="O207" s="13">
        <f t="shared" si="56"/>
        <v>0</v>
      </c>
      <c r="P207" s="7">
        <f t="shared" si="56"/>
        <v>2274189.14</v>
      </c>
    </row>
    <row r="208" spans="1:16" x14ac:dyDescent="0.25">
      <c r="A208" s="24"/>
      <c r="B208" s="32"/>
      <c r="C208" s="33"/>
      <c r="D208" s="33"/>
      <c r="E208" s="33"/>
      <c r="F208" s="33"/>
      <c r="G208" s="33"/>
      <c r="H208" s="33"/>
      <c r="I208" s="34"/>
      <c r="J208" s="46"/>
      <c r="K208" s="35"/>
      <c r="L208" s="35"/>
      <c r="M208" s="35"/>
      <c r="N208" s="32"/>
      <c r="O208" s="34"/>
      <c r="P208" s="35"/>
    </row>
    <row r="209" spans="1:16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4"/>
      <c r="J209" s="46"/>
      <c r="K209" s="35"/>
      <c r="L209" s="35"/>
      <c r="M209" s="35"/>
      <c r="N209" s="32"/>
      <c r="O209" s="34"/>
      <c r="P209" s="35"/>
    </row>
    <row r="210" spans="1:16" x14ac:dyDescent="0.25">
      <c r="A210" s="25" t="s">
        <v>198</v>
      </c>
      <c r="B210" s="14">
        <v>1452008.05</v>
      </c>
      <c r="C210" s="6">
        <v>10251765.949999999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15">
        <v>11703774</v>
      </c>
      <c r="J210" s="19">
        <v>312462.48</v>
      </c>
      <c r="K210" s="8">
        <v>12016236.48</v>
      </c>
      <c r="L210" s="8">
        <v>10033246.050000001</v>
      </c>
      <c r="M210" s="8">
        <v>1982990.43</v>
      </c>
      <c r="N210" s="14">
        <v>0</v>
      </c>
      <c r="O210" s="15">
        <v>1041034.5</v>
      </c>
      <c r="P210" s="8">
        <v>941955.93</v>
      </c>
    </row>
    <row r="211" spans="1:16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15" t="s">
        <v>204</v>
      </c>
      <c r="J211" s="19" t="s">
        <v>204</v>
      </c>
      <c r="K211" s="8" t="s">
        <v>204</v>
      </c>
      <c r="L211" s="8" t="s">
        <v>204</v>
      </c>
      <c r="M211" s="8" t="s">
        <v>204</v>
      </c>
      <c r="N211" s="14" t="s">
        <v>204</v>
      </c>
      <c r="O211" s="15" t="s">
        <v>204</v>
      </c>
      <c r="P211" s="8" t="s">
        <v>204</v>
      </c>
    </row>
    <row r="212" spans="1:16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15" t="s">
        <v>204</v>
      </c>
      <c r="J212" s="19" t="s">
        <v>204</v>
      </c>
      <c r="K212" s="8" t="s">
        <v>204</v>
      </c>
      <c r="L212" s="8" t="s">
        <v>204</v>
      </c>
      <c r="M212" s="8" t="s">
        <v>204</v>
      </c>
      <c r="N212" s="14" t="s">
        <v>204</v>
      </c>
      <c r="O212" s="15" t="s">
        <v>204</v>
      </c>
      <c r="P212" s="8" t="s">
        <v>204</v>
      </c>
    </row>
    <row r="213" spans="1:16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15" t="s">
        <v>204</v>
      </c>
      <c r="J213" s="19" t="s">
        <v>204</v>
      </c>
      <c r="K213" s="8" t="s">
        <v>204</v>
      </c>
      <c r="L213" s="8" t="s">
        <v>204</v>
      </c>
      <c r="M213" s="8" t="s">
        <v>204</v>
      </c>
      <c r="N213" s="14" t="s">
        <v>204</v>
      </c>
      <c r="O213" s="15" t="s">
        <v>204</v>
      </c>
      <c r="P213" s="8" t="s">
        <v>204</v>
      </c>
    </row>
    <row r="214" spans="1:16" x14ac:dyDescent="0.25">
      <c r="A214" s="22" t="s">
        <v>157</v>
      </c>
      <c r="B214" s="12">
        <f t="shared" ref="B214:I214" si="57">SUM(B210:B213)</f>
        <v>1452008.05</v>
      </c>
      <c r="C214" s="5">
        <f t="shared" si="57"/>
        <v>10251765.949999999</v>
      </c>
      <c r="D214" s="5">
        <f t="shared" si="57"/>
        <v>0</v>
      </c>
      <c r="E214" s="5">
        <f t="shared" si="57"/>
        <v>0</v>
      </c>
      <c r="F214" s="5">
        <f t="shared" si="57"/>
        <v>0</v>
      </c>
      <c r="G214" s="5">
        <f t="shared" si="57"/>
        <v>0</v>
      </c>
      <c r="H214" s="5">
        <f t="shared" si="57"/>
        <v>0</v>
      </c>
      <c r="I214" s="13">
        <f t="shared" si="57"/>
        <v>11703774</v>
      </c>
      <c r="J214" s="18">
        <f t="shared" ref="J214:P214" si="58">SUM(J210:J213)</f>
        <v>312462.48</v>
      </c>
      <c r="K214" s="7">
        <f t="shared" si="58"/>
        <v>12016236.48</v>
      </c>
      <c r="L214" s="7">
        <f t="shared" si="58"/>
        <v>10033246.050000001</v>
      </c>
      <c r="M214" s="7">
        <f t="shared" si="58"/>
        <v>1982990.43</v>
      </c>
      <c r="N214" s="12">
        <f t="shared" si="58"/>
        <v>0</v>
      </c>
      <c r="O214" s="13">
        <f t="shared" si="58"/>
        <v>1041034.5</v>
      </c>
      <c r="P214" s="7">
        <f t="shared" si="58"/>
        <v>941955.93</v>
      </c>
    </row>
    <row r="215" spans="1:16" x14ac:dyDescent="0.25">
      <c r="A215" s="24"/>
      <c r="B215" s="32"/>
      <c r="C215" s="33"/>
      <c r="D215" s="33"/>
      <c r="E215" s="33"/>
      <c r="F215" s="33"/>
      <c r="G215" s="33"/>
      <c r="H215" s="33"/>
      <c r="I215" s="34"/>
      <c r="J215" s="46"/>
      <c r="K215" s="35"/>
      <c r="L215" s="35"/>
      <c r="M215" s="35"/>
      <c r="N215" s="32"/>
      <c r="O215" s="34"/>
      <c r="P215" s="35"/>
    </row>
    <row r="216" spans="1:16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4"/>
      <c r="J216" s="46"/>
      <c r="K216" s="35"/>
      <c r="L216" s="35"/>
      <c r="M216" s="35"/>
      <c r="N216" s="32"/>
      <c r="O216" s="34"/>
      <c r="P216" s="35"/>
    </row>
    <row r="217" spans="1:16" x14ac:dyDescent="0.25">
      <c r="A217" s="25" t="s">
        <v>198</v>
      </c>
      <c r="B217" s="14">
        <v>673213.52</v>
      </c>
      <c r="C217" s="6">
        <v>979442.43</v>
      </c>
      <c r="D217" s="6">
        <v>457967.04</v>
      </c>
      <c r="E217" s="6">
        <v>214033.52</v>
      </c>
      <c r="F217" s="6">
        <v>0</v>
      </c>
      <c r="G217" s="6">
        <v>0</v>
      </c>
      <c r="H217" s="6">
        <v>672000.56</v>
      </c>
      <c r="I217" s="15">
        <v>2324656.5099999998</v>
      </c>
      <c r="J217" s="19">
        <v>137224.01</v>
      </c>
      <c r="K217" s="8">
        <v>2461880.52</v>
      </c>
      <c r="L217" s="8">
        <v>2391311.1</v>
      </c>
      <c r="M217" s="8">
        <v>70569.42</v>
      </c>
      <c r="N217" s="14">
        <v>184589.6</v>
      </c>
      <c r="O217" s="15">
        <v>9111.89</v>
      </c>
      <c r="P217" s="8">
        <v>246047.13</v>
      </c>
    </row>
    <row r="218" spans="1:16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15" t="s">
        <v>204</v>
      </c>
      <c r="J218" s="19" t="s">
        <v>204</v>
      </c>
      <c r="K218" s="8" t="s">
        <v>204</v>
      </c>
      <c r="L218" s="8" t="s">
        <v>204</v>
      </c>
      <c r="M218" s="8" t="s">
        <v>204</v>
      </c>
      <c r="N218" s="14" t="s">
        <v>204</v>
      </c>
      <c r="O218" s="15" t="s">
        <v>204</v>
      </c>
      <c r="P218" s="8" t="s">
        <v>204</v>
      </c>
    </row>
    <row r="219" spans="1:16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15" t="s">
        <v>204</v>
      </c>
      <c r="J219" s="19" t="s">
        <v>204</v>
      </c>
      <c r="K219" s="8" t="s">
        <v>204</v>
      </c>
      <c r="L219" s="8" t="s">
        <v>204</v>
      </c>
      <c r="M219" s="8" t="s">
        <v>204</v>
      </c>
      <c r="N219" s="14" t="s">
        <v>204</v>
      </c>
      <c r="O219" s="15" t="s">
        <v>204</v>
      </c>
      <c r="P219" s="8" t="s">
        <v>204</v>
      </c>
    </row>
    <row r="220" spans="1:16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15" t="s">
        <v>204</v>
      </c>
      <c r="J220" s="19" t="s">
        <v>204</v>
      </c>
      <c r="K220" s="8" t="s">
        <v>204</v>
      </c>
      <c r="L220" s="8" t="s">
        <v>204</v>
      </c>
      <c r="M220" s="8" t="s">
        <v>204</v>
      </c>
      <c r="N220" s="14" t="s">
        <v>204</v>
      </c>
      <c r="O220" s="15" t="s">
        <v>204</v>
      </c>
      <c r="P220" s="8" t="s">
        <v>204</v>
      </c>
    </row>
    <row r="221" spans="1:16" x14ac:dyDescent="0.25">
      <c r="A221" s="22" t="s">
        <v>157</v>
      </c>
      <c r="B221" s="12">
        <f t="shared" ref="B221:I221" si="59">SUM(B217:B220)</f>
        <v>673213.52</v>
      </c>
      <c r="C221" s="5">
        <f t="shared" si="59"/>
        <v>979442.43</v>
      </c>
      <c r="D221" s="5">
        <f t="shared" si="59"/>
        <v>457967.04</v>
      </c>
      <c r="E221" s="5">
        <f t="shared" si="59"/>
        <v>214033.52</v>
      </c>
      <c r="F221" s="5">
        <f t="shared" si="59"/>
        <v>0</v>
      </c>
      <c r="G221" s="5">
        <f t="shared" si="59"/>
        <v>0</v>
      </c>
      <c r="H221" s="5">
        <f t="shared" si="59"/>
        <v>672000.56</v>
      </c>
      <c r="I221" s="13">
        <f t="shared" si="59"/>
        <v>2324656.5099999998</v>
      </c>
      <c r="J221" s="18">
        <f t="shared" ref="J221:P221" si="60">SUM(J217:J220)</f>
        <v>137224.01</v>
      </c>
      <c r="K221" s="7">
        <f t="shared" si="60"/>
        <v>2461880.52</v>
      </c>
      <c r="L221" s="7">
        <f t="shared" si="60"/>
        <v>2391311.1</v>
      </c>
      <c r="M221" s="7">
        <f t="shared" si="60"/>
        <v>70569.42</v>
      </c>
      <c r="N221" s="12">
        <f t="shared" si="60"/>
        <v>184589.6</v>
      </c>
      <c r="O221" s="13">
        <f t="shared" si="60"/>
        <v>9111.89</v>
      </c>
      <c r="P221" s="7">
        <f t="shared" si="60"/>
        <v>246047.13</v>
      </c>
    </row>
    <row r="222" spans="1:16" x14ac:dyDescent="0.25">
      <c r="A222" s="24"/>
      <c r="B222" s="32"/>
      <c r="C222" s="33"/>
      <c r="D222" s="33"/>
      <c r="E222" s="33"/>
      <c r="F222" s="33"/>
      <c r="G222" s="33"/>
      <c r="H222" s="33"/>
      <c r="I222" s="34"/>
      <c r="J222" s="46"/>
      <c r="K222" s="35"/>
      <c r="L222" s="35"/>
      <c r="M222" s="35"/>
      <c r="N222" s="32"/>
      <c r="O222" s="34"/>
      <c r="P222" s="35"/>
    </row>
    <row r="223" spans="1:16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4"/>
      <c r="J223" s="46"/>
      <c r="K223" s="35"/>
      <c r="L223" s="35"/>
      <c r="M223" s="35"/>
      <c r="N223" s="32"/>
      <c r="O223" s="34"/>
      <c r="P223" s="35"/>
    </row>
    <row r="224" spans="1:16" x14ac:dyDescent="0.25">
      <c r="A224" s="25" t="s">
        <v>198</v>
      </c>
      <c r="B224" s="14">
        <v>3639776</v>
      </c>
      <c r="C224" s="6">
        <v>14815715</v>
      </c>
      <c r="D224" s="6">
        <v>852321</v>
      </c>
      <c r="E224" s="6">
        <v>1355617</v>
      </c>
      <c r="F224" s="6">
        <v>0</v>
      </c>
      <c r="G224" s="6">
        <v>0</v>
      </c>
      <c r="H224" s="6">
        <v>2207938</v>
      </c>
      <c r="I224" s="15">
        <v>20663429</v>
      </c>
      <c r="J224" s="19">
        <v>322288</v>
      </c>
      <c r="K224" s="8">
        <v>20985717</v>
      </c>
      <c r="L224" s="8">
        <v>19156832</v>
      </c>
      <c r="M224" s="8">
        <v>1828885</v>
      </c>
      <c r="N224" s="14">
        <v>2145002</v>
      </c>
      <c r="O224" s="15">
        <v>0</v>
      </c>
      <c r="P224" s="8">
        <v>3973887</v>
      </c>
    </row>
    <row r="225" spans="1:16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15" t="s">
        <v>204</v>
      </c>
      <c r="J225" s="19" t="s">
        <v>204</v>
      </c>
      <c r="K225" s="8" t="s">
        <v>204</v>
      </c>
      <c r="L225" s="8" t="s">
        <v>204</v>
      </c>
      <c r="M225" s="8" t="s">
        <v>204</v>
      </c>
      <c r="N225" s="14" t="s">
        <v>204</v>
      </c>
      <c r="O225" s="15" t="s">
        <v>204</v>
      </c>
      <c r="P225" s="8" t="s">
        <v>204</v>
      </c>
    </row>
    <row r="226" spans="1:16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15" t="s">
        <v>204</v>
      </c>
      <c r="J226" s="19" t="s">
        <v>204</v>
      </c>
      <c r="K226" s="8" t="s">
        <v>204</v>
      </c>
      <c r="L226" s="8" t="s">
        <v>204</v>
      </c>
      <c r="M226" s="8" t="s">
        <v>204</v>
      </c>
      <c r="N226" s="14" t="s">
        <v>204</v>
      </c>
      <c r="O226" s="15" t="s">
        <v>204</v>
      </c>
      <c r="P226" s="8" t="s">
        <v>204</v>
      </c>
    </row>
    <row r="227" spans="1:16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15" t="s">
        <v>204</v>
      </c>
      <c r="J227" s="19" t="s">
        <v>204</v>
      </c>
      <c r="K227" s="8" t="s">
        <v>204</v>
      </c>
      <c r="L227" s="8" t="s">
        <v>204</v>
      </c>
      <c r="M227" s="8" t="s">
        <v>204</v>
      </c>
      <c r="N227" s="14" t="s">
        <v>204</v>
      </c>
      <c r="O227" s="15" t="s">
        <v>204</v>
      </c>
      <c r="P227" s="8" t="s">
        <v>204</v>
      </c>
    </row>
    <row r="228" spans="1:16" x14ac:dyDescent="0.25">
      <c r="A228" s="22" t="s">
        <v>157</v>
      </c>
      <c r="B228" s="12">
        <f t="shared" ref="B228:I228" si="61">SUM(B224:B227)</f>
        <v>3639776</v>
      </c>
      <c r="C228" s="5">
        <f t="shared" si="61"/>
        <v>14815715</v>
      </c>
      <c r="D228" s="5">
        <f t="shared" si="61"/>
        <v>852321</v>
      </c>
      <c r="E228" s="5">
        <f t="shared" si="61"/>
        <v>1355617</v>
      </c>
      <c r="F228" s="5">
        <f t="shared" si="61"/>
        <v>0</v>
      </c>
      <c r="G228" s="5">
        <f t="shared" si="61"/>
        <v>0</v>
      </c>
      <c r="H228" s="5">
        <f t="shared" si="61"/>
        <v>2207938</v>
      </c>
      <c r="I228" s="13">
        <f t="shared" si="61"/>
        <v>20663429</v>
      </c>
      <c r="J228" s="18">
        <f t="shared" ref="J228:P228" si="62">SUM(J224:J227)</f>
        <v>322288</v>
      </c>
      <c r="K228" s="7">
        <f t="shared" si="62"/>
        <v>20985717</v>
      </c>
      <c r="L228" s="7">
        <f t="shared" si="62"/>
        <v>19156832</v>
      </c>
      <c r="M228" s="7">
        <f t="shared" si="62"/>
        <v>1828885</v>
      </c>
      <c r="N228" s="12">
        <f t="shared" si="62"/>
        <v>2145002</v>
      </c>
      <c r="O228" s="13">
        <f t="shared" si="62"/>
        <v>0</v>
      </c>
      <c r="P228" s="7">
        <f t="shared" si="62"/>
        <v>3973887</v>
      </c>
    </row>
    <row r="229" spans="1:16" x14ac:dyDescent="0.25">
      <c r="A229" s="24"/>
      <c r="B229" s="32"/>
      <c r="C229" s="33"/>
      <c r="D229" s="33"/>
      <c r="E229" s="33"/>
      <c r="F229" s="33"/>
      <c r="G229" s="33"/>
      <c r="H229" s="33"/>
      <c r="I229" s="34"/>
      <c r="J229" s="46"/>
      <c r="K229" s="35"/>
      <c r="L229" s="35"/>
      <c r="M229" s="35"/>
      <c r="N229" s="32"/>
      <c r="O229" s="34"/>
      <c r="P229" s="35"/>
    </row>
    <row r="230" spans="1:16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4"/>
      <c r="J230" s="46"/>
      <c r="K230" s="35"/>
      <c r="L230" s="35"/>
      <c r="M230" s="35"/>
      <c r="N230" s="32"/>
      <c r="O230" s="34"/>
      <c r="P230" s="35"/>
    </row>
    <row r="231" spans="1:16" x14ac:dyDescent="0.25">
      <c r="A231" s="25" t="s">
        <v>198</v>
      </c>
      <c r="B231" s="14">
        <v>-565378.80000000005</v>
      </c>
      <c r="C231" s="6">
        <v>6158529.1500000004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15">
        <v>5593150.3499999996</v>
      </c>
      <c r="J231" s="19">
        <v>1221879.5</v>
      </c>
      <c r="K231" s="8">
        <v>6815029.8499999996</v>
      </c>
      <c r="L231" s="8">
        <v>5496012.5199999996</v>
      </c>
      <c r="M231" s="8">
        <v>1319017.33</v>
      </c>
      <c r="N231" s="14">
        <v>368434.34</v>
      </c>
      <c r="O231" s="15">
        <v>0</v>
      </c>
      <c r="P231" s="8">
        <v>1687451.67</v>
      </c>
    </row>
    <row r="232" spans="1:16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15" t="s">
        <v>204</v>
      </c>
      <c r="J232" s="19" t="s">
        <v>204</v>
      </c>
      <c r="K232" s="8" t="s">
        <v>204</v>
      </c>
      <c r="L232" s="8" t="s">
        <v>204</v>
      </c>
      <c r="M232" s="8" t="s">
        <v>204</v>
      </c>
      <c r="N232" s="14" t="s">
        <v>204</v>
      </c>
      <c r="O232" s="15" t="s">
        <v>204</v>
      </c>
      <c r="P232" s="8" t="s">
        <v>204</v>
      </c>
    </row>
    <row r="233" spans="1:16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15" t="s">
        <v>204</v>
      </c>
      <c r="J233" s="19" t="s">
        <v>204</v>
      </c>
      <c r="K233" s="8" t="s">
        <v>204</v>
      </c>
      <c r="L233" s="8" t="s">
        <v>204</v>
      </c>
      <c r="M233" s="8" t="s">
        <v>204</v>
      </c>
      <c r="N233" s="14" t="s">
        <v>204</v>
      </c>
      <c r="O233" s="15" t="s">
        <v>204</v>
      </c>
      <c r="P233" s="8" t="s">
        <v>204</v>
      </c>
    </row>
    <row r="234" spans="1:16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15" t="s">
        <v>204</v>
      </c>
      <c r="J234" s="19" t="s">
        <v>204</v>
      </c>
      <c r="K234" s="8" t="s">
        <v>204</v>
      </c>
      <c r="L234" s="8" t="s">
        <v>204</v>
      </c>
      <c r="M234" s="8" t="s">
        <v>204</v>
      </c>
      <c r="N234" s="14" t="s">
        <v>204</v>
      </c>
      <c r="O234" s="15" t="s">
        <v>204</v>
      </c>
      <c r="P234" s="8" t="s">
        <v>204</v>
      </c>
    </row>
    <row r="235" spans="1:16" x14ac:dyDescent="0.25">
      <c r="A235" s="22" t="s">
        <v>157</v>
      </c>
      <c r="B235" s="12">
        <f t="shared" ref="B235:I235" si="63">SUM(B231:B234)</f>
        <v>-565378.80000000005</v>
      </c>
      <c r="C235" s="5">
        <f t="shared" si="63"/>
        <v>6158529.1500000004</v>
      </c>
      <c r="D235" s="5">
        <f t="shared" si="63"/>
        <v>0</v>
      </c>
      <c r="E235" s="5">
        <f t="shared" si="63"/>
        <v>0</v>
      </c>
      <c r="F235" s="5">
        <f t="shared" si="63"/>
        <v>0</v>
      </c>
      <c r="G235" s="5">
        <f t="shared" si="63"/>
        <v>0</v>
      </c>
      <c r="H235" s="5">
        <f t="shared" si="63"/>
        <v>0</v>
      </c>
      <c r="I235" s="13">
        <f t="shared" si="63"/>
        <v>5593150.3499999996</v>
      </c>
      <c r="J235" s="18">
        <f t="shared" ref="J235:P235" si="64">SUM(J231:J234)</f>
        <v>1221879.5</v>
      </c>
      <c r="K235" s="7">
        <f t="shared" si="64"/>
        <v>6815029.8499999996</v>
      </c>
      <c r="L235" s="7">
        <f t="shared" si="64"/>
        <v>5496012.5199999996</v>
      </c>
      <c r="M235" s="7">
        <f t="shared" si="64"/>
        <v>1319017.33</v>
      </c>
      <c r="N235" s="12">
        <f t="shared" si="64"/>
        <v>368434.34</v>
      </c>
      <c r="O235" s="13">
        <f t="shared" si="64"/>
        <v>0</v>
      </c>
      <c r="P235" s="7">
        <f t="shared" si="64"/>
        <v>1687451.67</v>
      </c>
    </row>
    <row r="236" spans="1:16" x14ac:dyDescent="0.25">
      <c r="A236" s="24"/>
      <c r="B236" s="32"/>
      <c r="C236" s="33"/>
      <c r="D236" s="33"/>
      <c r="E236" s="33"/>
      <c r="F236" s="33"/>
      <c r="G236" s="33"/>
      <c r="H236" s="33"/>
      <c r="I236" s="34"/>
      <c r="J236" s="46"/>
      <c r="K236" s="35"/>
      <c r="L236" s="35"/>
      <c r="M236" s="35"/>
      <c r="N236" s="32"/>
      <c r="O236" s="34"/>
      <c r="P236" s="35"/>
    </row>
    <row r="237" spans="1:16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4"/>
      <c r="J237" s="46"/>
      <c r="K237" s="35"/>
      <c r="L237" s="35"/>
      <c r="M237" s="35"/>
      <c r="N237" s="32"/>
      <c r="O237" s="34"/>
      <c r="P237" s="35"/>
    </row>
    <row r="238" spans="1:16" x14ac:dyDescent="0.25">
      <c r="A238" s="25" t="s">
        <v>198</v>
      </c>
      <c r="B238" s="14">
        <v>3647381</v>
      </c>
      <c r="C238" s="6">
        <v>9835863</v>
      </c>
      <c r="D238" s="6">
        <v>0</v>
      </c>
      <c r="E238" s="6">
        <v>1602419</v>
      </c>
      <c r="F238" s="6">
        <v>0</v>
      </c>
      <c r="G238" s="6">
        <v>0</v>
      </c>
      <c r="H238" s="6">
        <v>1602419</v>
      </c>
      <c r="I238" s="15">
        <v>15085663</v>
      </c>
      <c r="J238" s="19">
        <v>0</v>
      </c>
      <c r="K238" s="8">
        <v>15085663</v>
      </c>
      <c r="L238" s="8">
        <v>13531210</v>
      </c>
      <c r="M238" s="8">
        <v>1554453</v>
      </c>
      <c r="N238" s="14">
        <v>84018</v>
      </c>
      <c r="O238" s="15">
        <v>528730</v>
      </c>
      <c r="P238" s="8">
        <v>1109741</v>
      </c>
    </row>
    <row r="239" spans="1:16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15" t="s">
        <v>204</v>
      </c>
      <c r="J239" s="19" t="s">
        <v>204</v>
      </c>
      <c r="K239" s="8" t="s">
        <v>204</v>
      </c>
      <c r="L239" s="8" t="s">
        <v>204</v>
      </c>
      <c r="M239" s="8" t="s">
        <v>204</v>
      </c>
      <c r="N239" s="14" t="s">
        <v>204</v>
      </c>
      <c r="O239" s="15" t="s">
        <v>204</v>
      </c>
      <c r="P239" s="8" t="s">
        <v>204</v>
      </c>
    </row>
    <row r="240" spans="1:16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15" t="s">
        <v>204</v>
      </c>
      <c r="J240" s="19" t="s">
        <v>204</v>
      </c>
      <c r="K240" s="8" t="s">
        <v>204</v>
      </c>
      <c r="L240" s="8" t="s">
        <v>204</v>
      </c>
      <c r="M240" s="8" t="s">
        <v>204</v>
      </c>
      <c r="N240" s="14" t="s">
        <v>204</v>
      </c>
      <c r="O240" s="15" t="s">
        <v>204</v>
      </c>
      <c r="P240" s="8" t="s">
        <v>204</v>
      </c>
    </row>
    <row r="241" spans="1:16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15" t="s">
        <v>204</v>
      </c>
      <c r="J241" s="19" t="s">
        <v>204</v>
      </c>
      <c r="K241" s="8" t="s">
        <v>204</v>
      </c>
      <c r="L241" s="8" t="s">
        <v>204</v>
      </c>
      <c r="M241" s="8" t="s">
        <v>204</v>
      </c>
      <c r="N241" s="14" t="s">
        <v>204</v>
      </c>
      <c r="O241" s="15" t="s">
        <v>204</v>
      </c>
      <c r="P241" s="8" t="s">
        <v>204</v>
      </c>
    </row>
    <row r="242" spans="1:16" x14ac:dyDescent="0.25">
      <c r="A242" s="22" t="s">
        <v>157</v>
      </c>
      <c r="B242" s="12">
        <f t="shared" ref="B242:I242" si="65">SUM(B238:B241)</f>
        <v>3647381</v>
      </c>
      <c r="C242" s="5">
        <f t="shared" si="65"/>
        <v>9835863</v>
      </c>
      <c r="D242" s="5">
        <f t="shared" si="65"/>
        <v>0</v>
      </c>
      <c r="E242" s="5">
        <f t="shared" si="65"/>
        <v>1602419</v>
      </c>
      <c r="F242" s="5">
        <f t="shared" si="65"/>
        <v>0</v>
      </c>
      <c r="G242" s="5">
        <f t="shared" si="65"/>
        <v>0</v>
      </c>
      <c r="H242" s="5">
        <f t="shared" si="65"/>
        <v>1602419</v>
      </c>
      <c r="I242" s="13">
        <f t="shared" si="65"/>
        <v>15085663</v>
      </c>
      <c r="J242" s="18">
        <f t="shared" ref="J242:P242" si="66">SUM(J238:J241)</f>
        <v>0</v>
      </c>
      <c r="K242" s="7">
        <f t="shared" si="66"/>
        <v>15085663</v>
      </c>
      <c r="L242" s="7">
        <f t="shared" si="66"/>
        <v>13531210</v>
      </c>
      <c r="M242" s="7">
        <f t="shared" si="66"/>
        <v>1554453</v>
      </c>
      <c r="N242" s="12">
        <f t="shared" si="66"/>
        <v>84018</v>
      </c>
      <c r="O242" s="13">
        <f t="shared" si="66"/>
        <v>528730</v>
      </c>
      <c r="P242" s="7">
        <f t="shared" si="66"/>
        <v>1109741</v>
      </c>
    </row>
    <row r="243" spans="1:16" x14ac:dyDescent="0.25">
      <c r="A243" s="24"/>
      <c r="B243" s="32"/>
      <c r="C243" s="33"/>
      <c r="D243" s="33"/>
      <c r="E243" s="33"/>
      <c r="F243" s="33"/>
      <c r="G243" s="33"/>
      <c r="H243" s="33"/>
      <c r="I243" s="34"/>
      <c r="J243" s="46"/>
      <c r="K243" s="35"/>
      <c r="L243" s="35"/>
      <c r="M243" s="35"/>
      <c r="N243" s="32"/>
      <c r="O243" s="34"/>
      <c r="P243" s="35"/>
    </row>
    <row r="244" spans="1:16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4"/>
      <c r="J244" s="46"/>
      <c r="K244" s="35"/>
      <c r="L244" s="35"/>
      <c r="M244" s="35"/>
      <c r="N244" s="32"/>
      <c r="O244" s="34"/>
      <c r="P244" s="35"/>
    </row>
    <row r="245" spans="1:16" x14ac:dyDescent="0.25">
      <c r="A245" s="25" t="s">
        <v>198</v>
      </c>
      <c r="B245" s="14">
        <v>135273</v>
      </c>
      <c r="C245" s="6">
        <v>2692271</v>
      </c>
      <c r="D245" s="6">
        <v>377771</v>
      </c>
      <c r="E245" s="6">
        <v>591360</v>
      </c>
      <c r="F245" s="6">
        <v>712932</v>
      </c>
      <c r="G245" s="6">
        <v>886432</v>
      </c>
      <c r="H245" s="6">
        <v>2568495</v>
      </c>
      <c r="I245" s="15">
        <v>5396039</v>
      </c>
      <c r="J245" s="19">
        <v>7330</v>
      </c>
      <c r="K245" s="8">
        <v>5403369</v>
      </c>
      <c r="L245" s="8">
        <v>4842315</v>
      </c>
      <c r="M245" s="8">
        <v>561054</v>
      </c>
      <c r="N245" s="14">
        <v>191819</v>
      </c>
      <c r="O245" s="15">
        <v>0</v>
      </c>
      <c r="P245" s="8">
        <v>752873</v>
      </c>
    </row>
    <row r="246" spans="1:16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15" t="s">
        <v>204</v>
      </c>
      <c r="J246" s="19" t="s">
        <v>204</v>
      </c>
      <c r="K246" s="8" t="s">
        <v>204</v>
      </c>
      <c r="L246" s="8" t="s">
        <v>204</v>
      </c>
      <c r="M246" s="8" t="s">
        <v>204</v>
      </c>
      <c r="N246" s="14" t="s">
        <v>204</v>
      </c>
      <c r="O246" s="15" t="s">
        <v>204</v>
      </c>
      <c r="P246" s="8" t="s">
        <v>204</v>
      </c>
    </row>
    <row r="247" spans="1:16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15" t="s">
        <v>204</v>
      </c>
      <c r="J247" s="19" t="s">
        <v>204</v>
      </c>
      <c r="K247" s="8" t="s">
        <v>204</v>
      </c>
      <c r="L247" s="8" t="s">
        <v>204</v>
      </c>
      <c r="M247" s="8" t="s">
        <v>204</v>
      </c>
      <c r="N247" s="14" t="s">
        <v>204</v>
      </c>
      <c r="O247" s="15" t="s">
        <v>204</v>
      </c>
      <c r="P247" s="8" t="s">
        <v>204</v>
      </c>
    </row>
    <row r="248" spans="1:16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15" t="s">
        <v>204</v>
      </c>
      <c r="J248" s="19" t="s">
        <v>204</v>
      </c>
      <c r="K248" s="8" t="s">
        <v>204</v>
      </c>
      <c r="L248" s="8" t="s">
        <v>204</v>
      </c>
      <c r="M248" s="8" t="s">
        <v>204</v>
      </c>
      <c r="N248" s="14" t="s">
        <v>204</v>
      </c>
      <c r="O248" s="15" t="s">
        <v>204</v>
      </c>
      <c r="P248" s="8" t="s">
        <v>204</v>
      </c>
    </row>
    <row r="249" spans="1:16" x14ac:dyDescent="0.25">
      <c r="A249" s="22" t="s">
        <v>157</v>
      </c>
      <c r="B249" s="12">
        <f>SUM(B245:B248)</f>
        <v>135273</v>
      </c>
      <c r="C249" s="5">
        <f t="shared" ref="C249:I249" si="67">SUM(C245:C248)</f>
        <v>2692271</v>
      </c>
      <c r="D249" s="5">
        <f t="shared" si="67"/>
        <v>377771</v>
      </c>
      <c r="E249" s="5">
        <f t="shared" si="67"/>
        <v>591360</v>
      </c>
      <c r="F249" s="5">
        <f t="shared" si="67"/>
        <v>712932</v>
      </c>
      <c r="G249" s="5">
        <f t="shared" si="67"/>
        <v>886432</v>
      </c>
      <c r="H249" s="5">
        <f t="shared" si="67"/>
        <v>2568495</v>
      </c>
      <c r="I249" s="13">
        <f t="shared" si="67"/>
        <v>5396039</v>
      </c>
      <c r="J249" s="18">
        <f t="shared" ref="J249:P249" si="68">SUM(J245:J248)</f>
        <v>7330</v>
      </c>
      <c r="K249" s="7">
        <f t="shared" si="68"/>
        <v>5403369</v>
      </c>
      <c r="L249" s="7">
        <f t="shared" si="68"/>
        <v>4842315</v>
      </c>
      <c r="M249" s="7">
        <f t="shared" si="68"/>
        <v>561054</v>
      </c>
      <c r="N249" s="12">
        <f t="shared" si="68"/>
        <v>191819</v>
      </c>
      <c r="O249" s="13">
        <f t="shared" si="68"/>
        <v>0</v>
      </c>
      <c r="P249" s="7">
        <f t="shared" si="68"/>
        <v>752873</v>
      </c>
    </row>
    <row r="250" spans="1:16" x14ac:dyDescent="0.25">
      <c r="A250" s="24"/>
      <c r="B250" s="32"/>
      <c r="C250" s="33"/>
      <c r="D250" s="33"/>
      <c r="E250" s="33"/>
      <c r="F250" s="33"/>
      <c r="G250" s="33"/>
      <c r="H250" s="33"/>
      <c r="I250" s="34"/>
      <c r="J250" s="46"/>
      <c r="K250" s="35"/>
      <c r="L250" s="35"/>
      <c r="M250" s="35"/>
      <c r="N250" s="32"/>
      <c r="O250" s="34"/>
      <c r="P250" s="35"/>
    </row>
    <row r="251" spans="1:16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4"/>
      <c r="J251" s="46"/>
      <c r="K251" s="35"/>
      <c r="L251" s="35"/>
      <c r="M251" s="35"/>
      <c r="N251" s="32"/>
      <c r="O251" s="34"/>
      <c r="P251" s="35"/>
    </row>
    <row r="252" spans="1:16" x14ac:dyDescent="0.25">
      <c r="A252" s="25" t="s">
        <v>198</v>
      </c>
      <c r="B252" s="14">
        <v>8646217</v>
      </c>
      <c r="C252" s="6">
        <v>15560306</v>
      </c>
      <c r="D252" s="6">
        <v>0</v>
      </c>
      <c r="E252" s="6">
        <v>1378210</v>
      </c>
      <c r="F252" s="6">
        <v>0</v>
      </c>
      <c r="G252" s="6">
        <v>0</v>
      </c>
      <c r="H252" s="6">
        <v>1378210</v>
      </c>
      <c r="I252" s="15">
        <v>25584733</v>
      </c>
      <c r="J252" s="19">
        <v>0</v>
      </c>
      <c r="K252" s="8">
        <v>25584733</v>
      </c>
      <c r="L252" s="8">
        <v>20896319</v>
      </c>
      <c r="M252" s="8">
        <v>4688414</v>
      </c>
      <c r="N252" s="14">
        <v>155101</v>
      </c>
      <c r="O252" s="15">
        <v>0</v>
      </c>
      <c r="P252" s="8">
        <v>4843515</v>
      </c>
    </row>
    <row r="253" spans="1:16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15" t="s">
        <v>204</v>
      </c>
      <c r="J253" s="19" t="s">
        <v>204</v>
      </c>
      <c r="K253" s="8" t="s">
        <v>204</v>
      </c>
      <c r="L253" s="8" t="s">
        <v>204</v>
      </c>
      <c r="M253" s="8" t="s">
        <v>204</v>
      </c>
      <c r="N253" s="14" t="s">
        <v>204</v>
      </c>
      <c r="O253" s="15" t="s">
        <v>204</v>
      </c>
      <c r="P253" s="8" t="s">
        <v>204</v>
      </c>
    </row>
    <row r="254" spans="1:16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15" t="s">
        <v>204</v>
      </c>
      <c r="J254" s="19" t="s">
        <v>204</v>
      </c>
      <c r="K254" s="8" t="s">
        <v>204</v>
      </c>
      <c r="L254" s="8" t="s">
        <v>204</v>
      </c>
      <c r="M254" s="8" t="s">
        <v>204</v>
      </c>
      <c r="N254" s="14" t="s">
        <v>204</v>
      </c>
      <c r="O254" s="15" t="s">
        <v>204</v>
      </c>
      <c r="P254" s="8" t="s">
        <v>204</v>
      </c>
    </row>
    <row r="255" spans="1:16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15" t="s">
        <v>204</v>
      </c>
      <c r="J255" s="19" t="s">
        <v>204</v>
      </c>
      <c r="K255" s="8" t="s">
        <v>204</v>
      </c>
      <c r="L255" s="8" t="s">
        <v>204</v>
      </c>
      <c r="M255" s="8" t="s">
        <v>204</v>
      </c>
      <c r="N255" s="14" t="s">
        <v>204</v>
      </c>
      <c r="O255" s="15" t="s">
        <v>204</v>
      </c>
      <c r="P255" s="8" t="s">
        <v>204</v>
      </c>
    </row>
    <row r="256" spans="1:16" x14ac:dyDescent="0.25">
      <c r="A256" s="22" t="s">
        <v>157</v>
      </c>
      <c r="B256" s="12">
        <f t="shared" ref="B256:I256" si="69">SUM(B252:B255)</f>
        <v>8646217</v>
      </c>
      <c r="C256" s="5">
        <f t="shared" si="69"/>
        <v>15560306</v>
      </c>
      <c r="D256" s="5">
        <f t="shared" si="69"/>
        <v>0</v>
      </c>
      <c r="E256" s="5">
        <f t="shared" si="69"/>
        <v>1378210</v>
      </c>
      <c r="F256" s="5">
        <f t="shared" si="69"/>
        <v>0</v>
      </c>
      <c r="G256" s="5">
        <f t="shared" si="69"/>
        <v>0</v>
      </c>
      <c r="H256" s="5">
        <f t="shared" si="69"/>
        <v>1378210</v>
      </c>
      <c r="I256" s="13">
        <f t="shared" si="69"/>
        <v>25584733</v>
      </c>
      <c r="J256" s="18">
        <f t="shared" ref="J256:P256" si="70">SUM(J252:J255)</f>
        <v>0</v>
      </c>
      <c r="K256" s="7">
        <f t="shared" si="70"/>
        <v>25584733</v>
      </c>
      <c r="L256" s="7">
        <f t="shared" si="70"/>
        <v>20896319</v>
      </c>
      <c r="M256" s="7">
        <f t="shared" si="70"/>
        <v>4688414</v>
      </c>
      <c r="N256" s="12">
        <f t="shared" si="70"/>
        <v>155101</v>
      </c>
      <c r="O256" s="13">
        <f t="shared" si="70"/>
        <v>0</v>
      </c>
      <c r="P256" s="7">
        <f t="shared" si="70"/>
        <v>4843515</v>
      </c>
    </row>
    <row r="257" spans="1:16" x14ac:dyDescent="0.25">
      <c r="A257" s="24"/>
      <c r="B257" s="32"/>
      <c r="C257" s="33"/>
      <c r="D257" s="33"/>
      <c r="E257" s="33"/>
      <c r="F257" s="33"/>
      <c r="G257" s="33"/>
      <c r="H257" s="33"/>
      <c r="I257" s="34"/>
      <c r="J257" s="46"/>
      <c r="K257" s="35"/>
      <c r="L257" s="35"/>
      <c r="M257" s="35"/>
      <c r="N257" s="32"/>
      <c r="O257" s="34"/>
      <c r="P257" s="35"/>
    </row>
    <row r="258" spans="1:16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4"/>
      <c r="J258" s="46"/>
      <c r="K258" s="35"/>
      <c r="L258" s="35"/>
      <c r="M258" s="35"/>
      <c r="N258" s="32"/>
      <c r="O258" s="34"/>
      <c r="P258" s="35"/>
    </row>
    <row r="259" spans="1:16" x14ac:dyDescent="0.25">
      <c r="A259" s="25" t="s">
        <v>198</v>
      </c>
      <c r="B259" s="14">
        <v>86801</v>
      </c>
      <c r="C259" s="6">
        <v>1813189</v>
      </c>
      <c r="D259" s="6">
        <v>1140552</v>
      </c>
      <c r="E259" s="6">
        <v>435759</v>
      </c>
      <c r="F259" s="6">
        <v>872825</v>
      </c>
      <c r="G259" s="6">
        <v>0</v>
      </c>
      <c r="H259" s="6">
        <v>2449136</v>
      </c>
      <c r="I259" s="15">
        <v>4349126</v>
      </c>
      <c r="J259" s="19">
        <v>124316</v>
      </c>
      <c r="K259" s="8">
        <v>4473442</v>
      </c>
      <c r="L259" s="8">
        <v>4416745</v>
      </c>
      <c r="M259" s="8">
        <v>56697</v>
      </c>
      <c r="N259" s="14">
        <v>565399</v>
      </c>
      <c r="O259" s="15">
        <v>0</v>
      </c>
      <c r="P259" s="8">
        <v>622096</v>
      </c>
    </row>
    <row r="260" spans="1:16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15" t="s">
        <v>204</v>
      </c>
      <c r="J260" s="19" t="s">
        <v>204</v>
      </c>
      <c r="K260" s="8" t="s">
        <v>204</v>
      </c>
      <c r="L260" s="8" t="s">
        <v>204</v>
      </c>
      <c r="M260" s="8" t="s">
        <v>204</v>
      </c>
      <c r="N260" s="14" t="s">
        <v>204</v>
      </c>
      <c r="O260" s="15" t="s">
        <v>204</v>
      </c>
      <c r="P260" s="8" t="s">
        <v>204</v>
      </c>
    </row>
    <row r="261" spans="1:16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15" t="s">
        <v>204</v>
      </c>
      <c r="J261" s="19" t="s">
        <v>204</v>
      </c>
      <c r="K261" s="8" t="s">
        <v>204</v>
      </c>
      <c r="L261" s="8" t="s">
        <v>204</v>
      </c>
      <c r="M261" s="8" t="s">
        <v>204</v>
      </c>
      <c r="N261" s="14" t="s">
        <v>204</v>
      </c>
      <c r="O261" s="15" t="s">
        <v>204</v>
      </c>
      <c r="P261" s="8" t="s">
        <v>204</v>
      </c>
    </row>
    <row r="262" spans="1:16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15" t="s">
        <v>204</v>
      </c>
      <c r="J262" s="19" t="s">
        <v>204</v>
      </c>
      <c r="K262" s="8" t="s">
        <v>204</v>
      </c>
      <c r="L262" s="8" t="s">
        <v>204</v>
      </c>
      <c r="M262" s="8" t="s">
        <v>204</v>
      </c>
      <c r="N262" s="14" t="s">
        <v>204</v>
      </c>
      <c r="O262" s="15" t="s">
        <v>204</v>
      </c>
      <c r="P262" s="8" t="s">
        <v>204</v>
      </c>
    </row>
    <row r="263" spans="1:16" x14ac:dyDescent="0.25">
      <c r="A263" s="22" t="s">
        <v>157</v>
      </c>
      <c r="B263" s="12">
        <f t="shared" ref="B263:I263" si="71">SUM(B259:B262)</f>
        <v>86801</v>
      </c>
      <c r="C263" s="5">
        <f t="shared" si="71"/>
        <v>1813189</v>
      </c>
      <c r="D263" s="5">
        <f t="shared" si="71"/>
        <v>1140552</v>
      </c>
      <c r="E263" s="5">
        <f t="shared" si="71"/>
        <v>435759</v>
      </c>
      <c r="F263" s="5">
        <f t="shared" si="71"/>
        <v>872825</v>
      </c>
      <c r="G263" s="5">
        <f t="shared" si="71"/>
        <v>0</v>
      </c>
      <c r="H263" s="5">
        <f t="shared" si="71"/>
        <v>2449136</v>
      </c>
      <c r="I263" s="13">
        <f t="shared" si="71"/>
        <v>4349126</v>
      </c>
      <c r="J263" s="18">
        <f t="shared" ref="J263:P263" si="72">SUM(J259:J262)</f>
        <v>124316</v>
      </c>
      <c r="K263" s="7">
        <f t="shared" si="72"/>
        <v>4473442</v>
      </c>
      <c r="L263" s="7">
        <f t="shared" si="72"/>
        <v>4416745</v>
      </c>
      <c r="M263" s="7">
        <f t="shared" si="72"/>
        <v>56697</v>
      </c>
      <c r="N263" s="12">
        <f t="shared" si="72"/>
        <v>565399</v>
      </c>
      <c r="O263" s="13">
        <f t="shared" si="72"/>
        <v>0</v>
      </c>
      <c r="P263" s="7">
        <f t="shared" si="72"/>
        <v>622096</v>
      </c>
    </row>
    <row r="264" spans="1:16" x14ac:dyDescent="0.25">
      <c r="A264" s="24"/>
      <c r="B264" s="32"/>
      <c r="C264" s="33"/>
      <c r="D264" s="33"/>
      <c r="E264" s="33"/>
      <c r="F264" s="33"/>
      <c r="G264" s="33"/>
      <c r="H264" s="33"/>
      <c r="I264" s="34"/>
      <c r="J264" s="46"/>
      <c r="K264" s="35"/>
      <c r="L264" s="35"/>
      <c r="M264" s="35"/>
      <c r="N264" s="32"/>
      <c r="O264" s="34"/>
      <c r="P264" s="35"/>
    </row>
    <row r="265" spans="1:16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4"/>
      <c r="J265" s="46"/>
      <c r="K265" s="35"/>
      <c r="L265" s="35"/>
      <c r="M265" s="35"/>
      <c r="N265" s="32"/>
      <c r="O265" s="34"/>
      <c r="P265" s="35"/>
    </row>
    <row r="266" spans="1:16" x14ac:dyDescent="0.25">
      <c r="A266" s="25" t="s">
        <v>198</v>
      </c>
      <c r="B266" s="14">
        <v>653985</v>
      </c>
      <c r="C266" s="6">
        <v>1799781</v>
      </c>
      <c r="D266" s="6">
        <v>940994</v>
      </c>
      <c r="E266" s="6">
        <v>577335</v>
      </c>
      <c r="F266" s="6">
        <v>0</v>
      </c>
      <c r="G266" s="6">
        <v>0</v>
      </c>
      <c r="H266" s="6">
        <v>1518329</v>
      </c>
      <c r="I266" s="15">
        <v>3972095</v>
      </c>
      <c r="J266" s="19">
        <v>466537</v>
      </c>
      <c r="K266" s="8">
        <v>4438632</v>
      </c>
      <c r="L266" s="8">
        <v>4823023</v>
      </c>
      <c r="M266" s="8">
        <v>-384391</v>
      </c>
      <c r="N266" s="14">
        <v>632039</v>
      </c>
      <c r="O266" s="15">
        <v>0</v>
      </c>
      <c r="P266" s="8">
        <v>247648</v>
      </c>
    </row>
    <row r="267" spans="1:16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15" t="s">
        <v>204</v>
      </c>
      <c r="J267" s="19" t="s">
        <v>204</v>
      </c>
      <c r="K267" s="8" t="s">
        <v>204</v>
      </c>
      <c r="L267" s="8" t="s">
        <v>204</v>
      </c>
      <c r="M267" s="8" t="s">
        <v>204</v>
      </c>
      <c r="N267" s="14" t="s">
        <v>204</v>
      </c>
      <c r="O267" s="15" t="s">
        <v>204</v>
      </c>
      <c r="P267" s="8" t="s">
        <v>204</v>
      </c>
    </row>
    <row r="268" spans="1:16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15" t="s">
        <v>204</v>
      </c>
      <c r="J268" s="19" t="s">
        <v>204</v>
      </c>
      <c r="K268" s="8" t="s">
        <v>204</v>
      </c>
      <c r="L268" s="8" t="s">
        <v>204</v>
      </c>
      <c r="M268" s="8" t="s">
        <v>204</v>
      </c>
      <c r="N268" s="14" t="s">
        <v>204</v>
      </c>
      <c r="O268" s="15" t="s">
        <v>204</v>
      </c>
      <c r="P268" s="8" t="s">
        <v>204</v>
      </c>
    </row>
    <row r="269" spans="1:16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15" t="s">
        <v>204</v>
      </c>
      <c r="J269" s="19" t="s">
        <v>204</v>
      </c>
      <c r="K269" s="8" t="s">
        <v>204</v>
      </c>
      <c r="L269" s="8" t="s">
        <v>204</v>
      </c>
      <c r="M269" s="8" t="s">
        <v>204</v>
      </c>
      <c r="N269" s="14" t="s">
        <v>204</v>
      </c>
      <c r="O269" s="15" t="s">
        <v>204</v>
      </c>
      <c r="P269" s="8" t="s">
        <v>204</v>
      </c>
    </row>
    <row r="270" spans="1:16" x14ac:dyDescent="0.25">
      <c r="A270" s="22" t="s">
        <v>157</v>
      </c>
      <c r="B270" s="12">
        <f t="shared" ref="B270:I270" si="73">SUM(B266:B269)</f>
        <v>653985</v>
      </c>
      <c r="C270" s="5">
        <f t="shared" si="73"/>
        <v>1799781</v>
      </c>
      <c r="D270" s="5">
        <f t="shared" si="73"/>
        <v>940994</v>
      </c>
      <c r="E270" s="5">
        <f t="shared" si="73"/>
        <v>577335</v>
      </c>
      <c r="F270" s="5">
        <f t="shared" si="73"/>
        <v>0</v>
      </c>
      <c r="G270" s="5">
        <f t="shared" si="73"/>
        <v>0</v>
      </c>
      <c r="H270" s="5">
        <f t="shared" si="73"/>
        <v>1518329</v>
      </c>
      <c r="I270" s="13">
        <f t="shared" si="73"/>
        <v>3972095</v>
      </c>
      <c r="J270" s="18">
        <f t="shared" ref="J270:P270" si="74">SUM(J266:J269)</f>
        <v>466537</v>
      </c>
      <c r="K270" s="7">
        <f t="shared" si="74"/>
        <v>4438632</v>
      </c>
      <c r="L270" s="7">
        <f t="shared" si="74"/>
        <v>4823023</v>
      </c>
      <c r="M270" s="7">
        <f t="shared" si="74"/>
        <v>-384391</v>
      </c>
      <c r="N270" s="12">
        <f t="shared" si="74"/>
        <v>632039</v>
      </c>
      <c r="O270" s="13">
        <f t="shared" si="74"/>
        <v>0</v>
      </c>
      <c r="P270" s="7">
        <f t="shared" si="74"/>
        <v>247648</v>
      </c>
    </row>
    <row r="271" spans="1:16" x14ac:dyDescent="0.25">
      <c r="A271" s="24"/>
      <c r="B271" s="32"/>
      <c r="C271" s="33"/>
      <c r="D271" s="33"/>
      <c r="E271" s="33"/>
      <c r="F271" s="33"/>
      <c r="G271" s="33"/>
      <c r="H271" s="33"/>
      <c r="I271" s="34"/>
      <c r="J271" s="46"/>
      <c r="K271" s="35"/>
      <c r="L271" s="35"/>
      <c r="M271" s="35"/>
      <c r="N271" s="32"/>
      <c r="O271" s="34"/>
      <c r="P271" s="35"/>
    </row>
    <row r="272" spans="1:16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4"/>
      <c r="J272" s="46"/>
      <c r="K272" s="35"/>
      <c r="L272" s="35"/>
      <c r="M272" s="35"/>
      <c r="N272" s="32"/>
      <c r="O272" s="34"/>
      <c r="P272" s="35"/>
    </row>
    <row r="273" spans="1:16" x14ac:dyDescent="0.25">
      <c r="A273" s="25" t="s">
        <v>198</v>
      </c>
      <c r="B273" s="14">
        <v>1319493</v>
      </c>
      <c r="C273" s="6">
        <v>5257034</v>
      </c>
      <c r="D273" s="6">
        <v>0</v>
      </c>
      <c r="E273" s="6">
        <v>1307859</v>
      </c>
      <c r="F273" s="6">
        <v>0</v>
      </c>
      <c r="G273" s="6">
        <v>1967072</v>
      </c>
      <c r="H273" s="6">
        <v>3274931</v>
      </c>
      <c r="I273" s="15">
        <v>9851458</v>
      </c>
      <c r="J273" s="19">
        <v>0</v>
      </c>
      <c r="K273" s="8">
        <v>9851458</v>
      </c>
      <c r="L273" s="8">
        <v>10161574</v>
      </c>
      <c r="M273" s="8">
        <v>-310116</v>
      </c>
      <c r="N273" s="14">
        <v>2171431</v>
      </c>
      <c r="O273" s="15">
        <v>0</v>
      </c>
      <c r="P273" s="8">
        <v>1861315</v>
      </c>
    </row>
    <row r="274" spans="1:16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15" t="s">
        <v>204</v>
      </c>
      <c r="J274" s="19" t="s">
        <v>204</v>
      </c>
      <c r="K274" s="8" t="s">
        <v>204</v>
      </c>
      <c r="L274" s="8" t="s">
        <v>204</v>
      </c>
      <c r="M274" s="8" t="s">
        <v>204</v>
      </c>
      <c r="N274" s="14" t="s">
        <v>204</v>
      </c>
      <c r="O274" s="15" t="s">
        <v>204</v>
      </c>
      <c r="P274" s="8" t="s">
        <v>204</v>
      </c>
    </row>
    <row r="275" spans="1:16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15" t="s">
        <v>204</v>
      </c>
      <c r="J275" s="19" t="s">
        <v>204</v>
      </c>
      <c r="K275" s="8" t="s">
        <v>204</v>
      </c>
      <c r="L275" s="8" t="s">
        <v>204</v>
      </c>
      <c r="M275" s="8" t="s">
        <v>204</v>
      </c>
      <c r="N275" s="14" t="s">
        <v>204</v>
      </c>
      <c r="O275" s="15" t="s">
        <v>204</v>
      </c>
      <c r="P275" s="8" t="s">
        <v>204</v>
      </c>
    </row>
    <row r="276" spans="1:16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15" t="s">
        <v>204</v>
      </c>
      <c r="J276" s="19" t="s">
        <v>204</v>
      </c>
      <c r="K276" s="8" t="s">
        <v>204</v>
      </c>
      <c r="L276" s="8" t="s">
        <v>204</v>
      </c>
      <c r="M276" s="8" t="s">
        <v>204</v>
      </c>
      <c r="N276" s="14" t="s">
        <v>204</v>
      </c>
      <c r="O276" s="15" t="s">
        <v>204</v>
      </c>
      <c r="P276" s="8" t="s">
        <v>204</v>
      </c>
    </row>
    <row r="277" spans="1:16" ht="15.75" thickBot="1" x14ac:dyDescent="0.3">
      <c r="A277" s="26" t="s">
        <v>157</v>
      </c>
      <c r="B277" s="16">
        <f t="shared" ref="B277:I277" si="75">SUM(B273:B276)</f>
        <v>1319493</v>
      </c>
      <c r="C277" s="21">
        <f t="shared" si="75"/>
        <v>5257034</v>
      </c>
      <c r="D277" s="21">
        <f t="shared" si="75"/>
        <v>0</v>
      </c>
      <c r="E277" s="21">
        <f t="shared" si="75"/>
        <v>1307859</v>
      </c>
      <c r="F277" s="21">
        <f t="shared" si="75"/>
        <v>0</v>
      </c>
      <c r="G277" s="21">
        <f t="shared" si="75"/>
        <v>1967072</v>
      </c>
      <c r="H277" s="21">
        <f t="shared" si="75"/>
        <v>3274931</v>
      </c>
      <c r="I277" s="17">
        <f t="shared" si="75"/>
        <v>9851458</v>
      </c>
      <c r="J277" s="20">
        <f t="shared" ref="J277:P277" si="76">SUM(J273:J276)</f>
        <v>0</v>
      </c>
      <c r="K277" s="9">
        <f t="shared" si="76"/>
        <v>9851458</v>
      </c>
      <c r="L277" s="9">
        <f t="shared" si="76"/>
        <v>10161574</v>
      </c>
      <c r="M277" s="9">
        <f t="shared" si="76"/>
        <v>-310116</v>
      </c>
      <c r="N277" s="16">
        <f t="shared" si="76"/>
        <v>2171431</v>
      </c>
      <c r="O277" s="17">
        <f t="shared" si="76"/>
        <v>0</v>
      </c>
      <c r="P277" s="9">
        <f t="shared" si="76"/>
        <v>1861315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P13:P14"/>
    <mergeCell ref="B13:I13"/>
    <mergeCell ref="N13:O13"/>
    <mergeCell ref="A13:A14"/>
    <mergeCell ref="J13:J14"/>
    <mergeCell ref="K13:K14"/>
    <mergeCell ref="L13:L14"/>
    <mergeCell ref="M13:M14"/>
  </mergeCells>
  <phoneticPr fontId="16" type="noConversion"/>
  <conditionalFormatting sqref="B1:P1048576">
    <cfRule type="cellIs" dxfId="25" priority="1" operator="equal">
      <formula>"Delinquent"</formula>
    </cfRule>
    <cfRule type="cellIs" dxfId="24" priority="2" operator="lessThan">
      <formula>0</formula>
    </cfRule>
  </conditionalFormatting>
  <pageMargins left="0.7" right="0.7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U277"/>
  <sheetViews>
    <sheetView showGridLines="0" workbookViewId="0"/>
  </sheetViews>
  <sheetFormatPr defaultRowHeight="15" x14ac:dyDescent="0.25"/>
  <cols>
    <col min="1" max="1" width="40.5703125" style="1" bestFit="1" customWidth="1"/>
    <col min="2" max="4" width="19.140625" style="44" customWidth="1"/>
    <col min="5" max="5" width="20.28515625" style="44" bestFit="1" customWidth="1"/>
    <col min="6" max="9" width="19.140625" style="44" customWidth="1"/>
    <col min="10" max="10" width="20.28515625" style="44" bestFit="1" customWidth="1"/>
    <col min="11" max="20" width="19.140625" style="44" customWidth="1"/>
    <col min="21" max="21" width="20.28515625" style="44" bestFit="1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21" ht="18.75" x14ac:dyDescent="0.3">
      <c r="A8" s="42" t="s">
        <v>20</v>
      </c>
      <c r="B8" s="47"/>
      <c r="C8" s="45"/>
      <c r="D8" s="45"/>
      <c r="E8" s="45"/>
      <c r="F8" s="45"/>
      <c r="G8" s="45"/>
      <c r="H8" s="45"/>
    </row>
    <row r="9" spans="1:21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21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21" x14ac:dyDescent="0.25">
      <c r="A11" s="3"/>
      <c r="B11" s="45"/>
      <c r="C11" s="45"/>
      <c r="D11" s="45"/>
      <c r="E11" s="45"/>
      <c r="F11" s="45"/>
      <c r="G11" s="45"/>
      <c r="H11" s="45"/>
    </row>
    <row r="12" spans="1:21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21" s="48" customFormat="1" x14ac:dyDescent="0.25">
      <c r="A13" s="55" t="s">
        <v>19</v>
      </c>
      <c r="B13" s="52" t="s">
        <v>36</v>
      </c>
      <c r="C13" s="53"/>
      <c r="D13" s="53"/>
      <c r="E13" s="53"/>
      <c r="F13" s="61"/>
      <c r="G13" s="61"/>
      <c r="H13" s="61"/>
      <c r="I13" s="61"/>
      <c r="J13" s="62"/>
      <c r="K13" s="63" t="s">
        <v>37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8" customFormat="1" ht="48.75" customHeight="1" thickBot="1" x14ac:dyDescent="0.3">
      <c r="A14" s="65"/>
      <c r="B14" s="10" t="s">
        <v>151</v>
      </c>
      <c r="C14" s="4" t="s">
        <v>152</v>
      </c>
      <c r="D14" s="4" t="s">
        <v>153</v>
      </c>
      <c r="E14" s="4" t="s">
        <v>154</v>
      </c>
      <c r="F14" s="4" t="s">
        <v>38</v>
      </c>
      <c r="G14" s="4" t="s">
        <v>155</v>
      </c>
      <c r="H14" s="4" t="s">
        <v>39</v>
      </c>
      <c r="I14" s="4" t="s">
        <v>40</v>
      </c>
      <c r="J14" s="11" t="s">
        <v>35</v>
      </c>
      <c r="K14" s="10" t="s">
        <v>151</v>
      </c>
      <c r="L14" s="4" t="s">
        <v>152</v>
      </c>
      <c r="M14" s="4" t="s">
        <v>153</v>
      </c>
      <c r="N14" s="4" t="s">
        <v>154</v>
      </c>
      <c r="O14" s="4" t="s">
        <v>38</v>
      </c>
      <c r="P14" s="4" t="s">
        <v>155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158</v>
      </c>
      <c r="B15" s="12">
        <f>SUM(B16:B18)</f>
        <v>1301920777.5900002</v>
      </c>
      <c r="C15" s="5">
        <f t="shared" ref="C15:U15" si="0">SUM(C16:C18)</f>
        <v>2001330001.3300002</v>
      </c>
      <c r="D15" s="5">
        <f t="shared" si="0"/>
        <v>2848215595.23</v>
      </c>
      <c r="E15" s="5">
        <f t="shared" si="0"/>
        <v>3951613356.9600005</v>
      </c>
      <c r="F15" s="5">
        <f t="shared" si="0"/>
        <v>773804885.02999997</v>
      </c>
      <c r="G15" s="5">
        <f t="shared" si="0"/>
        <v>2675282952.1200004</v>
      </c>
      <c r="H15" s="5">
        <f t="shared" si="0"/>
        <v>324368327.26000005</v>
      </c>
      <c r="I15" s="5">
        <f t="shared" si="0"/>
        <v>118666607.47999999</v>
      </c>
      <c r="J15" s="13">
        <f t="shared" si="0"/>
        <v>13995202502.49</v>
      </c>
      <c r="K15" s="12">
        <f t="shared" si="0"/>
        <v>1100681601.23</v>
      </c>
      <c r="L15" s="5">
        <f t="shared" si="0"/>
        <v>1870835609.8499999</v>
      </c>
      <c r="M15" s="5">
        <f t="shared" si="0"/>
        <v>2479651217.7199998</v>
      </c>
      <c r="N15" s="5">
        <f t="shared" si="0"/>
        <v>3648999508.9099998</v>
      </c>
      <c r="O15" s="5">
        <f t="shared" si="0"/>
        <v>411576170.71000004</v>
      </c>
      <c r="P15" s="5">
        <f t="shared" si="0"/>
        <v>2173124569.1700001</v>
      </c>
      <c r="Q15" s="5">
        <f t="shared" si="0"/>
        <v>116207008.25</v>
      </c>
      <c r="R15" s="5">
        <f t="shared" si="0"/>
        <v>201786664.87</v>
      </c>
      <c r="S15" s="5">
        <f t="shared" si="0"/>
        <v>127182226.58</v>
      </c>
      <c r="T15" s="5">
        <f t="shared" si="0"/>
        <v>330595089.72000003</v>
      </c>
      <c r="U15" s="13">
        <f t="shared" si="0"/>
        <v>12460639667.460001</v>
      </c>
    </row>
    <row r="16" spans="1:21" x14ac:dyDescent="0.25">
      <c r="A16" s="23" t="s">
        <v>146</v>
      </c>
      <c r="B16" s="12">
        <f>B25+B32+B39+B46+B53+B60+B67+B74+B81+B88+B95+B102+B109+B116+B123+B130+B137</f>
        <v>1149415405.95</v>
      </c>
      <c r="C16" s="5">
        <f t="shared" ref="C16:U16" si="1">C25+C32+C39+C46+C53+C60+C67+C74+C81+C88+C95+C102+C109+C116+C123+C130+C137</f>
        <v>1870191644.8600001</v>
      </c>
      <c r="D16" s="5">
        <f t="shared" si="1"/>
        <v>2422335277.9000001</v>
      </c>
      <c r="E16" s="5">
        <f t="shared" si="1"/>
        <v>3552985847.0300002</v>
      </c>
      <c r="F16" s="5">
        <f t="shared" si="1"/>
        <v>710344835.28999996</v>
      </c>
      <c r="G16" s="5">
        <f t="shared" si="1"/>
        <v>2323341870.4700003</v>
      </c>
      <c r="H16" s="5">
        <f t="shared" si="1"/>
        <v>299622501.12</v>
      </c>
      <c r="I16" s="5">
        <f t="shared" si="1"/>
        <v>105291374.47999999</v>
      </c>
      <c r="J16" s="13">
        <f t="shared" si="1"/>
        <v>12433528756.6</v>
      </c>
      <c r="K16" s="12">
        <f t="shared" si="1"/>
        <v>973199604.02999997</v>
      </c>
      <c r="L16" s="5">
        <f t="shared" si="1"/>
        <v>1755499147.5899999</v>
      </c>
      <c r="M16" s="5">
        <f t="shared" si="1"/>
        <v>2160806454.25</v>
      </c>
      <c r="N16" s="5">
        <f t="shared" si="1"/>
        <v>3307974515.5700002</v>
      </c>
      <c r="O16" s="5">
        <f t="shared" si="1"/>
        <v>359863779</v>
      </c>
      <c r="P16" s="5">
        <f t="shared" si="1"/>
        <v>1967865666.96</v>
      </c>
      <c r="Q16" s="5">
        <f t="shared" si="1"/>
        <v>106181440.25</v>
      </c>
      <c r="R16" s="5">
        <f t="shared" si="1"/>
        <v>185425858.09999999</v>
      </c>
      <c r="S16" s="5">
        <f t="shared" si="1"/>
        <v>102833319.72</v>
      </c>
      <c r="T16" s="5">
        <f t="shared" si="1"/>
        <v>324027542</v>
      </c>
      <c r="U16" s="13">
        <f t="shared" si="1"/>
        <v>11243677327.900002</v>
      </c>
    </row>
    <row r="17" spans="1:21" x14ac:dyDescent="0.25">
      <c r="A17" s="23" t="s">
        <v>147</v>
      </c>
      <c r="B17" s="12">
        <f>B144+B151+B158+B165+B172+B179</f>
        <v>140163743.91</v>
      </c>
      <c r="C17" s="5">
        <f t="shared" ref="C17:U17" si="2">C144+C151+C158+C165+C172+C179</f>
        <v>130724185.48</v>
      </c>
      <c r="D17" s="5">
        <f t="shared" si="2"/>
        <v>396090398.06</v>
      </c>
      <c r="E17" s="5">
        <f t="shared" si="2"/>
        <v>382110498.02999997</v>
      </c>
      <c r="F17" s="5">
        <f t="shared" si="2"/>
        <v>58527392.090000004</v>
      </c>
      <c r="G17" s="5">
        <f t="shared" si="2"/>
        <v>336628102.14999998</v>
      </c>
      <c r="H17" s="5">
        <f t="shared" si="2"/>
        <v>22024161.289999999</v>
      </c>
      <c r="I17" s="5">
        <f t="shared" si="2"/>
        <v>13272088</v>
      </c>
      <c r="J17" s="13">
        <f t="shared" si="2"/>
        <v>1479540569</v>
      </c>
      <c r="K17" s="12">
        <f t="shared" si="2"/>
        <v>118941457.81999999</v>
      </c>
      <c r="L17" s="5">
        <f t="shared" si="2"/>
        <v>115051169.78999999</v>
      </c>
      <c r="M17" s="5">
        <f t="shared" si="2"/>
        <v>301279268.08000004</v>
      </c>
      <c r="N17" s="5">
        <f t="shared" si="2"/>
        <v>330379439.22000003</v>
      </c>
      <c r="O17" s="5">
        <f t="shared" si="2"/>
        <v>48979054.600000001</v>
      </c>
      <c r="P17" s="5">
        <f t="shared" si="2"/>
        <v>199520102.81999999</v>
      </c>
      <c r="Q17" s="5">
        <f t="shared" si="2"/>
        <v>9104304.6899999995</v>
      </c>
      <c r="R17" s="5">
        <f t="shared" si="2"/>
        <v>16329461.559999999</v>
      </c>
      <c r="S17" s="5">
        <f t="shared" si="2"/>
        <v>22312803.48</v>
      </c>
      <c r="T17" s="5">
        <f t="shared" si="2"/>
        <v>5715416.7199999997</v>
      </c>
      <c r="U17" s="13">
        <f t="shared" si="2"/>
        <v>1167612478.8</v>
      </c>
    </row>
    <row r="18" spans="1:21" x14ac:dyDescent="0.25">
      <c r="A18" s="23" t="s">
        <v>148</v>
      </c>
      <c r="B18" s="12">
        <f>B186+B193+B200+B207+B214+B221+B228+B235+B242+B249+B256+B263+B270+B277</f>
        <v>12341627.73</v>
      </c>
      <c r="C18" s="5">
        <f t="shared" ref="C18:U18" si="3">C186+C193+C200+C207+C214+C221+C228+C235+C242+C249+C256+C263+C270+C277</f>
        <v>414170.99</v>
      </c>
      <c r="D18" s="5">
        <f t="shared" si="3"/>
        <v>29789919.27</v>
      </c>
      <c r="E18" s="5">
        <f t="shared" si="3"/>
        <v>16517011.9</v>
      </c>
      <c r="F18" s="5">
        <f t="shared" si="3"/>
        <v>4932657.6500000004</v>
      </c>
      <c r="G18" s="5">
        <f t="shared" si="3"/>
        <v>15312979.5</v>
      </c>
      <c r="H18" s="5">
        <f t="shared" si="3"/>
        <v>2721664.85</v>
      </c>
      <c r="I18" s="5">
        <f t="shared" si="3"/>
        <v>103145</v>
      </c>
      <c r="J18" s="13">
        <f t="shared" si="3"/>
        <v>82133176.890000001</v>
      </c>
      <c r="K18" s="12">
        <f t="shared" si="3"/>
        <v>8540539.379999999</v>
      </c>
      <c r="L18" s="5">
        <f t="shared" si="3"/>
        <v>285292.46999999997</v>
      </c>
      <c r="M18" s="5">
        <f t="shared" si="3"/>
        <v>17565495.390000001</v>
      </c>
      <c r="N18" s="5">
        <f t="shared" si="3"/>
        <v>10645554.120000001</v>
      </c>
      <c r="O18" s="5">
        <f t="shared" si="3"/>
        <v>2733337.1100000003</v>
      </c>
      <c r="P18" s="5">
        <f t="shared" si="3"/>
        <v>5738799.3899999997</v>
      </c>
      <c r="Q18" s="5">
        <f t="shared" si="3"/>
        <v>921263.31</v>
      </c>
      <c r="R18" s="5">
        <f t="shared" si="3"/>
        <v>31345.21</v>
      </c>
      <c r="S18" s="5">
        <f t="shared" si="3"/>
        <v>2036103.38</v>
      </c>
      <c r="T18" s="5">
        <f t="shared" si="3"/>
        <v>852131</v>
      </c>
      <c r="U18" s="13">
        <f t="shared" si="3"/>
        <v>49349860.760000005</v>
      </c>
    </row>
    <row r="19" spans="1:21" x14ac:dyDescent="0.25">
      <c r="A19" s="24"/>
      <c r="B19" s="32"/>
      <c r="C19" s="33"/>
      <c r="D19" s="33"/>
      <c r="E19" s="33"/>
      <c r="F19" s="33"/>
      <c r="G19" s="33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4"/>
    </row>
    <row r="20" spans="1:21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3"/>
      <c r="J20" s="34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</row>
    <row r="21" spans="1:21" x14ac:dyDescent="0.25">
      <c r="A21" s="25" t="s">
        <v>198</v>
      </c>
      <c r="B21" s="14">
        <v>58122754.659999996</v>
      </c>
      <c r="C21" s="6">
        <v>116842103.90000001</v>
      </c>
      <c r="D21" s="6">
        <v>204246202.30000001</v>
      </c>
      <c r="E21" s="6">
        <v>349293794.30000001</v>
      </c>
      <c r="F21" s="6">
        <v>49253916.420000002</v>
      </c>
      <c r="G21" s="6">
        <v>229240959.69999999</v>
      </c>
      <c r="H21" s="6">
        <v>18580362.370000001</v>
      </c>
      <c r="I21" s="6">
        <v>3269749</v>
      </c>
      <c r="J21" s="15">
        <v>1028849843</v>
      </c>
      <c r="K21" s="14">
        <v>52490459.780000001</v>
      </c>
      <c r="L21" s="6">
        <v>113785023.2</v>
      </c>
      <c r="M21" s="6">
        <v>192926235.90000001</v>
      </c>
      <c r="N21" s="6">
        <v>334302552.69999999</v>
      </c>
      <c r="O21" s="6">
        <v>38525341.469999999</v>
      </c>
      <c r="P21" s="6">
        <v>200755490.40000001</v>
      </c>
      <c r="Q21" s="6">
        <v>11462202.689999999</v>
      </c>
      <c r="R21" s="6">
        <v>3253590.33</v>
      </c>
      <c r="S21" s="6">
        <v>13712257.07</v>
      </c>
      <c r="T21" s="6">
        <v>0</v>
      </c>
      <c r="U21" s="15">
        <v>961213153.5</v>
      </c>
    </row>
    <row r="22" spans="1:21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6" t="s">
        <v>204</v>
      </c>
      <c r="J22" s="15" t="s">
        <v>204</v>
      </c>
      <c r="K22" s="14" t="s">
        <v>204</v>
      </c>
      <c r="L22" s="6" t="s">
        <v>204</v>
      </c>
      <c r="M22" s="6" t="s">
        <v>204</v>
      </c>
      <c r="N22" s="6" t="s">
        <v>204</v>
      </c>
      <c r="O22" s="6" t="s">
        <v>204</v>
      </c>
      <c r="P22" s="6" t="s">
        <v>204</v>
      </c>
      <c r="Q22" s="6" t="s">
        <v>204</v>
      </c>
      <c r="R22" s="6" t="s">
        <v>204</v>
      </c>
      <c r="S22" s="6" t="s">
        <v>204</v>
      </c>
      <c r="T22" s="6" t="s">
        <v>204</v>
      </c>
      <c r="U22" s="15" t="s">
        <v>204</v>
      </c>
    </row>
    <row r="23" spans="1:21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6" t="s">
        <v>204</v>
      </c>
      <c r="J23" s="15" t="s">
        <v>204</v>
      </c>
      <c r="K23" s="14" t="s">
        <v>204</v>
      </c>
      <c r="L23" s="6" t="s">
        <v>204</v>
      </c>
      <c r="M23" s="6" t="s">
        <v>204</v>
      </c>
      <c r="N23" s="6" t="s">
        <v>204</v>
      </c>
      <c r="O23" s="6" t="s">
        <v>204</v>
      </c>
      <c r="P23" s="6" t="s">
        <v>204</v>
      </c>
      <c r="Q23" s="6" t="s">
        <v>204</v>
      </c>
      <c r="R23" s="6" t="s">
        <v>204</v>
      </c>
      <c r="S23" s="6" t="s">
        <v>204</v>
      </c>
      <c r="T23" s="6" t="s">
        <v>204</v>
      </c>
      <c r="U23" s="15" t="s">
        <v>204</v>
      </c>
    </row>
    <row r="24" spans="1:21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6" t="s">
        <v>204</v>
      </c>
      <c r="J24" s="15" t="s">
        <v>204</v>
      </c>
      <c r="K24" s="14" t="s">
        <v>204</v>
      </c>
      <c r="L24" s="6" t="s">
        <v>204</v>
      </c>
      <c r="M24" s="6" t="s">
        <v>204</v>
      </c>
      <c r="N24" s="6" t="s">
        <v>204</v>
      </c>
      <c r="O24" s="6" t="s">
        <v>204</v>
      </c>
      <c r="P24" s="6" t="s">
        <v>204</v>
      </c>
      <c r="Q24" s="6" t="s">
        <v>204</v>
      </c>
      <c r="R24" s="6" t="s">
        <v>204</v>
      </c>
      <c r="S24" s="6" t="s">
        <v>204</v>
      </c>
      <c r="T24" s="6" t="s">
        <v>204</v>
      </c>
      <c r="U24" s="15" t="s">
        <v>204</v>
      </c>
    </row>
    <row r="25" spans="1:21" x14ac:dyDescent="0.25">
      <c r="A25" s="22" t="s">
        <v>157</v>
      </c>
      <c r="B25" s="12">
        <f t="shared" ref="B25:J25" si="4">SUM(B21:B24)</f>
        <v>58122754.659999996</v>
      </c>
      <c r="C25" s="5">
        <f t="shared" si="4"/>
        <v>116842103.90000001</v>
      </c>
      <c r="D25" s="5">
        <f t="shared" si="4"/>
        <v>204246202.30000001</v>
      </c>
      <c r="E25" s="5">
        <f t="shared" si="4"/>
        <v>349293794.30000001</v>
      </c>
      <c r="F25" s="5">
        <f t="shared" si="4"/>
        <v>49253916.420000002</v>
      </c>
      <c r="G25" s="5">
        <f t="shared" si="4"/>
        <v>229240959.69999999</v>
      </c>
      <c r="H25" s="5">
        <f t="shared" si="4"/>
        <v>18580362.370000001</v>
      </c>
      <c r="I25" s="5">
        <f t="shared" si="4"/>
        <v>3269749</v>
      </c>
      <c r="J25" s="13">
        <f t="shared" si="4"/>
        <v>1028849843</v>
      </c>
      <c r="K25" s="12">
        <f t="shared" ref="K25:T25" si="5">SUM(K21:K24)</f>
        <v>52490459.780000001</v>
      </c>
      <c r="L25" s="5">
        <f t="shared" si="5"/>
        <v>113785023.2</v>
      </c>
      <c r="M25" s="5">
        <f t="shared" si="5"/>
        <v>192926235.90000001</v>
      </c>
      <c r="N25" s="5">
        <f t="shared" si="5"/>
        <v>334302552.69999999</v>
      </c>
      <c r="O25" s="5">
        <f t="shared" si="5"/>
        <v>38525341.469999999</v>
      </c>
      <c r="P25" s="5">
        <f t="shared" si="5"/>
        <v>200755490.40000001</v>
      </c>
      <c r="Q25" s="5">
        <f t="shared" si="5"/>
        <v>11462202.689999999</v>
      </c>
      <c r="R25" s="5">
        <f t="shared" si="5"/>
        <v>3253590.33</v>
      </c>
      <c r="S25" s="5">
        <f t="shared" si="5"/>
        <v>13712257.07</v>
      </c>
      <c r="T25" s="5">
        <f t="shared" si="5"/>
        <v>0</v>
      </c>
      <c r="U25" s="13">
        <f>SUM(U21:U24)</f>
        <v>961213153.5</v>
      </c>
    </row>
    <row r="26" spans="1:21" x14ac:dyDescent="0.25">
      <c r="A26" s="24"/>
      <c r="B26" s="32"/>
      <c r="C26" s="33"/>
      <c r="D26" s="33"/>
      <c r="E26" s="33"/>
      <c r="F26" s="33"/>
      <c r="G26" s="33"/>
      <c r="H26" s="33"/>
      <c r="I26" s="33"/>
      <c r="J26" s="34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</row>
    <row r="27" spans="1:21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3"/>
      <c r="J27" s="34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4"/>
    </row>
    <row r="28" spans="1:21" x14ac:dyDescent="0.25">
      <c r="A28" s="25" t="s">
        <v>198</v>
      </c>
      <c r="B28" s="14">
        <v>75306</v>
      </c>
      <c r="C28" s="6">
        <v>148364</v>
      </c>
      <c r="D28" s="6">
        <v>213556</v>
      </c>
      <c r="E28" s="6">
        <v>194607</v>
      </c>
      <c r="F28" s="6">
        <v>0</v>
      </c>
      <c r="G28" s="6">
        <v>259516</v>
      </c>
      <c r="H28" s="6">
        <v>71203</v>
      </c>
      <c r="I28" s="6">
        <v>0</v>
      </c>
      <c r="J28" s="15">
        <v>962552</v>
      </c>
      <c r="K28" s="14">
        <v>73020</v>
      </c>
      <c r="L28" s="6">
        <v>140847</v>
      </c>
      <c r="M28" s="6">
        <v>197423</v>
      </c>
      <c r="N28" s="6">
        <v>175222</v>
      </c>
      <c r="O28" s="6">
        <v>0</v>
      </c>
      <c r="P28" s="6">
        <v>231363</v>
      </c>
      <c r="Q28" s="6">
        <v>71184</v>
      </c>
      <c r="R28" s="6">
        <v>0</v>
      </c>
      <c r="S28" s="6">
        <v>0</v>
      </c>
      <c r="T28" s="6">
        <v>0</v>
      </c>
      <c r="U28" s="15">
        <v>889059</v>
      </c>
    </row>
    <row r="29" spans="1:21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204</v>
      </c>
      <c r="J29" s="15" t="s">
        <v>204</v>
      </c>
      <c r="K29" s="14" t="s">
        <v>204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204</v>
      </c>
      <c r="S29" s="6" t="s">
        <v>204</v>
      </c>
      <c r="T29" s="6" t="s">
        <v>204</v>
      </c>
      <c r="U29" s="15" t="s">
        <v>204</v>
      </c>
    </row>
    <row r="30" spans="1:21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6" t="s">
        <v>204</v>
      </c>
      <c r="J30" s="15" t="s">
        <v>204</v>
      </c>
      <c r="K30" s="14" t="s">
        <v>204</v>
      </c>
      <c r="L30" s="6" t="s">
        <v>204</v>
      </c>
      <c r="M30" s="6" t="s">
        <v>204</v>
      </c>
      <c r="N30" s="6" t="s">
        <v>204</v>
      </c>
      <c r="O30" s="6" t="s">
        <v>204</v>
      </c>
      <c r="P30" s="6" t="s">
        <v>204</v>
      </c>
      <c r="Q30" s="6" t="s">
        <v>204</v>
      </c>
      <c r="R30" s="6" t="s">
        <v>204</v>
      </c>
      <c r="S30" s="6" t="s">
        <v>204</v>
      </c>
      <c r="T30" s="6" t="s">
        <v>204</v>
      </c>
      <c r="U30" s="15" t="s">
        <v>204</v>
      </c>
    </row>
    <row r="31" spans="1:21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15" t="s">
        <v>204</v>
      </c>
      <c r="K31" s="14" t="s">
        <v>204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204</v>
      </c>
      <c r="S31" s="6" t="s">
        <v>204</v>
      </c>
      <c r="T31" s="6" t="s">
        <v>204</v>
      </c>
      <c r="U31" s="15" t="s">
        <v>204</v>
      </c>
    </row>
    <row r="32" spans="1:21" x14ac:dyDescent="0.25">
      <c r="A32" s="22" t="s">
        <v>157</v>
      </c>
      <c r="B32" s="12">
        <f t="shared" ref="B32:J32" si="6">SUM(B28:B31)</f>
        <v>75306</v>
      </c>
      <c r="C32" s="5">
        <f t="shared" si="6"/>
        <v>148364</v>
      </c>
      <c r="D32" s="5">
        <f t="shared" si="6"/>
        <v>213556</v>
      </c>
      <c r="E32" s="5">
        <f t="shared" si="6"/>
        <v>194607</v>
      </c>
      <c r="F32" s="5">
        <f t="shared" si="6"/>
        <v>0</v>
      </c>
      <c r="G32" s="5">
        <f t="shared" si="6"/>
        <v>259516</v>
      </c>
      <c r="H32" s="5">
        <f t="shared" si="6"/>
        <v>71203</v>
      </c>
      <c r="I32" s="5">
        <f t="shared" si="6"/>
        <v>0</v>
      </c>
      <c r="J32" s="13">
        <f t="shared" si="6"/>
        <v>962552</v>
      </c>
      <c r="K32" s="12">
        <f t="shared" ref="K32:U32" si="7">SUM(K28:K31)</f>
        <v>73020</v>
      </c>
      <c r="L32" s="5">
        <f t="shared" si="7"/>
        <v>140847</v>
      </c>
      <c r="M32" s="5">
        <f t="shared" si="7"/>
        <v>197423</v>
      </c>
      <c r="N32" s="5">
        <f t="shared" si="7"/>
        <v>175222</v>
      </c>
      <c r="O32" s="5">
        <f t="shared" si="7"/>
        <v>0</v>
      </c>
      <c r="P32" s="5">
        <f t="shared" si="7"/>
        <v>231363</v>
      </c>
      <c r="Q32" s="5">
        <f t="shared" si="7"/>
        <v>71184</v>
      </c>
      <c r="R32" s="5">
        <f t="shared" si="7"/>
        <v>0</v>
      </c>
      <c r="S32" s="5">
        <f t="shared" si="7"/>
        <v>0</v>
      </c>
      <c r="T32" s="5">
        <f t="shared" si="7"/>
        <v>0</v>
      </c>
      <c r="U32" s="13">
        <f t="shared" si="7"/>
        <v>889059</v>
      </c>
    </row>
    <row r="33" spans="1:21" x14ac:dyDescent="0.25">
      <c r="A33" s="24"/>
      <c r="B33" s="32"/>
      <c r="C33" s="33"/>
      <c r="D33" s="33"/>
      <c r="E33" s="33"/>
      <c r="F33" s="33"/>
      <c r="G33" s="33"/>
      <c r="H33" s="33"/>
      <c r="I33" s="33"/>
      <c r="J33" s="34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/>
    </row>
    <row r="34" spans="1:21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3"/>
      <c r="J34" s="34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x14ac:dyDescent="0.25">
      <c r="A35" s="25" t="s">
        <v>198</v>
      </c>
      <c r="B35" s="14">
        <v>310432</v>
      </c>
      <c r="C35" s="6">
        <v>588799</v>
      </c>
      <c r="D35" s="6">
        <v>91420</v>
      </c>
      <c r="E35" s="6">
        <v>664270</v>
      </c>
      <c r="F35" s="6">
        <v>0</v>
      </c>
      <c r="G35" s="6">
        <v>422437</v>
      </c>
      <c r="H35" s="6">
        <v>0</v>
      </c>
      <c r="I35" s="6">
        <v>0</v>
      </c>
      <c r="J35" s="15">
        <v>2077358</v>
      </c>
      <c r="K35" s="14">
        <v>294349</v>
      </c>
      <c r="L35" s="6">
        <v>554246</v>
      </c>
      <c r="M35" s="6">
        <v>75694</v>
      </c>
      <c r="N35" s="6">
        <v>577762</v>
      </c>
      <c r="O35" s="6">
        <v>0</v>
      </c>
      <c r="P35" s="6">
        <v>368356</v>
      </c>
      <c r="Q35" s="6">
        <v>0</v>
      </c>
      <c r="R35" s="6">
        <v>0</v>
      </c>
      <c r="S35" s="6">
        <v>0</v>
      </c>
      <c r="T35" s="6">
        <v>0</v>
      </c>
      <c r="U35" s="15">
        <v>1870407</v>
      </c>
    </row>
    <row r="36" spans="1:21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6" t="s">
        <v>204</v>
      </c>
      <c r="J36" s="15" t="s">
        <v>204</v>
      </c>
      <c r="K36" s="14" t="s">
        <v>204</v>
      </c>
      <c r="L36" s="6" t="s">
        <v>204</v>
      </c>
      <c r="M36" s="6" t="s">
        <v>204</v>
      </c>
      <c r="N36" s="6" t="s">
        <v>204</v>
      </c>
      <c r="O36" s="6" t="s">
        <v>204</v>
      </c>
      <c r="P36" s="6" t="s">
        <v>204</v>
      </c>
      <c r="Q36" s="6" t="s">
        <v>204</v>
      </c>
      <c r="R36" s="6" t="s">
        <v>204</v>
      </c>
      <c r="S36" s="6" t="s">
        <v>204</v>
      </c>
      <c r="T36" s="6" t="s">
        <v>204</v>
      </c>
      <c r="U36" s="15" t="s">
        <v>204</v>
      </c>
    </row>
    <row r="37" spans="1:21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6" t="s">
        <v>204</v>
      </c>
      <c r="J37" s="15" t="s">
        <v>204</v>
      </c>
      <c r="K37" s="14" t="s">
        <v>204</v>
      </c>
      <c r="L37" s="6" t="s">
        <v>204</v>
      </c>
      <c r="M37" s="6" t="s">
        <v>204</v>
      </c>
      <c r="N37" s="6" t="s">
        <v>204</v>
      </c>
      <c r="O37" s="6" t="s">
        <v>204</v>
      </c>
      <c r="P37" s="6" t="s">
        <v>204</v>
      </c>
      <c r="Q37" s="6" t="s">
        <v>204</v>
      </c>
      <c r="R37" s="6" t="s">
        <v>204</v>
      </c>
      <c r="S37" s="6" t="s">
        <v>204</v>
      </c>
      <c r="T37" s="6" t="s">
        <v>204</v>
      </c>
      <c r="U37" s="15" t="s">
        <v>204</v>
      </c>
    </row>
    <row r="38" spans="1:21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6" t="s">
        <v>204</v>
      </c>
      <c r="J38" s="15" t="s">
        <v>204</v>
      </c>
      <c r="K38" s="14" t="s">
        <v>204</v>
      </c>
      <c r="L38" s="6" t="s">
        <v>204</v>
      </c>
      <c r="M38" s="6" t="s">
        <v>204</v>
      </c>
      <c r="N38" s="6" t="s">
        <v>204</v>
      </c>
      <c r="O38" s="6" t="s">
        <v>204</v>
      </c>
      <c r="P38" s="6" t="s">
        <v>204</v>
      </c>
      <c r="Q38" s="6" t="s">
        <v>204</v>
      </c>
      <c r="R38" s="6" t="s">
        <v>204</v>
      </c>
      <c r="S38" s="6" t="s">
        <v>204</v>
      </c>
      <c r="T38" s="6" t="s">
        <v>204</v>
      </c>
      <c r="U38" s="15" t="s">
        <v>204</v>
      </c>
    </row>
    <row r="39" spans="1:21" x14ac:dyDescent="0.25">
      <c r="A39" s="22" t="s">
        <v>157</v>
      </c>
      <c r="B39" s="12">
        <f t="shared" ref="B39:J39" si="8">SUM(B35:B38)</f>
        <v>310432</v>
      </c>
      <c r="C39" s="5">
        <f t="shared" si="8"/>
        <v>588799</v>
      </c>
      <c r="D39" s="5">
        <f t="shared" si="8"/>
        <v>91420</v>
      </c>
      <c r="E39" s="5">
        <f t="shared" si="8"/>
        <v>664270</v>
      </c>
      <c r="F39" s="5">
        <f t="shared" si="8"/>
        <v>0</v>
      </c>
      <c r="G39" s="5">
        <f t="shared" si="8"/>
        <v>422437</v>
      </c>
      <c r="H39" s="5">
        <f t="shared" si="8"/>
        <v>0</v>
      </c>
      <c r="I39" s="5">
        <f t="shared" si="8"/>
        <v>0</v>
      </c>
      <c r="J39" s="13">
        <f t="shared" si="8"/>
        <v>2077358</v>
      </c>
      <c r="K39" s="12">
        <f t="shared" ref="K39:U39" si="9">SUM(K35:K38)</f>
        <v>294349</v>
      </c>
      <c r="L39" s="5">
        <f t="shared" si="9"/>
        <v>554246</v>
      </c>
      <c r="M39" s="5">
        <f t="shared" si="9"/>
        <v>75694</v>
      </c>
      <c r="N39" s="5">
        <f t="shared" si="9"/>
        <v>577762</v>
      </c>
      <c r="O39" s="5">
        <f t="shared" si="9"/>
        <v>0</v>
      </c>
      <c r="P39" s="5">
        <f t="shared" si="9"/>
        <v>368356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13">
        <f t="shared" si="9"/>
        <v>1870407</v>
      </c>
    </row>
    <row r="40" spans="1:21" x14ac:dyDescent="0.25">
      <c r="A40" s="24"/>
      <c r="B40" s="32"/>
      <c r="C40" s="33"/>
      <c r="D40" s="33"/>
      <c r="E40" s="33"/>
      <c r="F40" s="33"/>
      <c r="G40" s="33"/>
      <c r="H40" s="33"/>
      <c r="I40" s="33"/>
      <c r="J40" s="34"/>
      <c r="K40" s="32"/>
      <c r="L40" s="33"/>
      <c r="M40" s="33"/>
      <c r="N40" s="33"/>
      <c r="O40" s="33"/>
      <c r="P40" s="33"/>
      <c r="Q40" s="33"/>
      <c r="R40" s="33"/>
      <c r="S40" s="33"/>
      <c r="T40" s="33"/>
      <c r="U40" s="34"/>
    </row>
    <row r="41" spans="1:21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3"/>
      <c r="J41" s="34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4"/>
    </row>
    <row r="42" spans="1:21" x14ac:dyDescent="0.25">
      <c r="A42" s="25" t="s">
        <v>198</v>
      </c>
      <c r="B42" s="14">
        <v>397495</v>
      </c>
      <c r="C42" s="6">
        <v>152502</v>
      </c>
      <c r="D42" s="6">
        <v>74965</v>
      </c>
      <c r="E42" s="6">
        <v>802123</v>
      </c>
      <c r="F42" s="6">
        <v>0</v>
      </c>
      <c r="G42" s="6">
        <v>668021</v>
      </c>
      <c r="H42" s="6">
        <v>115196</v>
      </c>
      <c r="I42" s="6">
        <v>0</v>
      </c>
      <c r="J42" s="15">
        <v>2210302</v>
      </c>
      <c r="K42" s="14">
        <v>379830</v>
      </c>
      <c r="L42" s="6">
        <v>146523</v>
      </c>
      <c r="M42" s="6">
        <v>66763</v>
      </c>
      <c r="N42" s="6">
        <v>689491</v>
      </c>
      <c r="O42" s="6">
        <v>0</v>
      </c>
      <c r="P42" s="6">
        <v>590268</v>
      </c>
      <c r="Q42" s="6">
        <v>115191</v>
      </c>
      <c r="R42" s="6">
        <v>0</v>
      </c>
      <c r="S42" s="6">
        <v>0</v>
      </c>
      <c r="T42" s="6">
        <v>0</v>
      </c>
      <c r="U42" s="15">
        <v>1988066</v>
      </c>
    </row>
    <row r="43" spans="1:21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6" t="s">
        <v>204</v>
      </c>
      <c r="J43" s="15" t="s">
        <v>204</v>
      </c>
      <c r="K43" s="14" t="s">
        <v>204</v>
      </c>
      <c r="L43" s="6" t="s">
        <v>204</v>
      </c>
      <c r="M43" s="6" t="s">
        <v>204</v>
      </c>
      <c r="N43" s="6" t="s">
        <v>204</v>
      </c>
      <c r="O43" s="6" t="s">
        <v>204</v>
      </c>
      <c r="P43" s="6" t="s">
        <v>204</v>
      </c>
      <c r="Q43" s="6" t="s">
        <v>204</v>
      </c>
      <c r="R43" s="6" t="s">
        <v>204</v>
      </c>
      <c r="S43" s="6" t="s">
        <v>204</v>
      </c>
      <c r="T43" s="6" t="s">
        <v>204</v>
      </c>
      <c r="U43" s="15" t="s">
        <v>204</v>
      </c>
    </row>
    <row r="44" spans="1:21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6" t="s">
        <v>204</v>
      </c>
      <c r="J44" s="15" t="s">
        <v>204</v>
      </c>
      <c r="K44" s="14" t="s">
        <v>204</v>
      </c>
      <c r="L44" s="6" t="s">
        <v>204</v>
      </c>
      <c r="M44" s="6" t="s">
        <v>204</v>
      </c>
      <c r="N44" s="6" t="s">
        <v>204</v>
      </c>
      <c r="O44" s="6" t="s">
        <v>204</v>
      </c>
      <c r="P44" s="6" t="s">
        <v>204</v>
      </c>
      <c r="Q44" s="6" t="s">
        <v>204</v>
      </c>
      <c r="R44" s="6" t="s">
        <v>204</v>
      </c>
      <c r="S44" s="6" t="s">
        <v>204</v>
      </c>
      <c r="T44" s="6" t="s">
        <v>204</v>
      </c>
      <c r="U44" s="15" t="s">
        <v>204</v>
      </c>
    </row>
    <row r="45" spans="1:21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6" t="s">
        <v>204</v>
      </c>
      <c r="J45" s="15" t="s">
        <v>204</v>
      </c>
      <c r="K45" s="14" t="s">
        <v>204</v>
      </c>
      <c r="L45" s="6" t="s">
        <v>204</v>
      </c>
      <c r="M45" s="6" t="s">
        <v>204</v>
      </c>
      <c r="N45" s="6" t="s">
        <v>204</v>
      </c>
      <c r="O45" s="6" t="s">
        <v>204</v>
      </c>
      <c r="P45" s="6" t="s">
        <v>204</v>
      </c>
      <c r="Q45" s="6" t="s">
        <v>204</v>
      </c>
      <c r="R45" s="6" t="s">
        <v>204</v>
      </c>
      <c r="S45" s="6" t="s">
        <v>204</v>
      </c>
      <c r="T45" s="6" t="s">
        <v>204</v>
      </c>
      <c r="U45" s="15" t="s">
        <v>204</v>
      </c>
    </row>
    <row r="46" spans="1:21" x14ac:dyDescent="0.25">
      <c r="A46" s="22" t="s">
        <v>157</v>
      </c>
      <c r="B46" s="12">
        <f t="shared" ref="B46:J46" si="10">SUM(B42:B45)</f>
        <v>397495</v>
      </c>
      <c r="C46" s="5">
        <f t="shared" si="10"/>
        <v>152502</v>
      </c>
      <c r="D46" s="5">
        <f t="shared" si="10"/>
        <v>74965</v>
      </c>
      <c r="E46" s="5">
        <f t="shared" si="10"/>
        <v>802123</v>
      </c>
      <c r="F46" s="5">
        <f t="shared" si="10"/>
        <v>0</v>
      </c>
      <c r="G46" s="5">
        <f t="shared" si="10"/>
        <v>668021</v>
      </c>
      <c r="H46" s="5">
        <f t="shared" si="10"/>
        <v>115196</v>
      </c>
      <c r="I46" s="5">
        <f t="shared" si="10"/>
        <v>0</v>
      </c>
      <c r="J46" s="13">
        <f t="shared" si="10"/>
        <v>2210302</v>
      </c>
      <c r="K46" s="12">
        <f t="shared" ref="K46:U46" si="11">SUM(K42:K45)</f>
        <v>379830</v>
      </c>
      <c r="L46" s="5">
        <f t="shared" si="11"/>
        <v>146523</v>
      </c>
      <c r="M46" s="5">
        <f t="shared" si="11"/>
        <v>66763</v>
      </c>
      <c r="N46" s="5">
        <f t="shared" si="11"/>
        <v>689491</v>
      </c>
      <c r="O46" s="5">
        <f t="shared" si="11"/>
        <v>0</v>
      </c>
      <c r="P46" s="5">
        <f t="shared" si="11"/>
        <v>590268</v>
      </c>
      <c r="Q46" s="5">
        <f t="shared" si="11"/>
        <v>115191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13">
        <f t="shared" si="11"/>
        <v>1988066</v>
      </c>
    </row>
    <row r="47" spans="1:21" x14ac:dyDescent="0.25">
      <c r="A47" s="24"/>
      <c r="B47" s="32"/>
      <c r="C47" s="33"/>
      <c r="D47" s="33"/>
      <c r="E47" s="33"/>
      <c r="F47" s="33"/>
      <c r="G47" s="33"/>
      <c r="H47" s="33"/>
      <c r="I47" s="33"/>
      <c r="J47" s="34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4"/>
    </row>
    <row r="48" spans="1:21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3"/>
      <c r="J48" s="34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4"/>
    </row>
    <row r="49" spans="1:21" x14ac:dyDescent="0.25">
      <c r="A49" s="25" t="s">
        <v>198</v>
      </c>
      <c r="B49" s="14">
        <v>0</v>
      </c>
      <c r="C49" s="6">
        <v>199006</v>
      </c>
      <c r="D49" s="6">
        <v>290254</v>
      </c>
      <c r="E49" s="6">
        <v>50486</v>
      </c>
      <c r="F49" s="6">
        <v>0</v>
      </c>
      <c r="G49" s="6">
        <v>323833</v>
      </c>
      <c r="H49" s="6">
        <v>48284</v>
      </c>
      <c r="I49" s="6">
        <v>0</v>
      </c>
      <c r="J49" s="15">
        <v>911863</v>
      </c>
      <c r="K49" s="14">
        <v>0</v>
      </c>
      <c r="L49" s="6">
        <v>186876</v>
      </c>
      <c r="M49" s="6">
        <v>238600</v>
      </c>
      <c r="N49" s="6">
        <v>37338</v>
      </c>
      <c r="O49" s="6">
        <v>0</v>
      </c>
      <c r="P49" s="6">
        <v>285513</v>
      </c>
      <c r="Q49" s="6">
        <v>48282</v>
      </c>
      <c r="R49" s="6">
        <v>0</v>
      </c>
      <c r="S49" s="6">
        <v>0</v>
      </c>
      <c r="T49" s="6">
        <v>0</v>
      </c>
      <c r="U49" s="15">
        <v>796609</v>
      </c>
    </row>
    <row r="50" spans="1:21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6" t="s">
        <v>204</v>
      </c>
      <c r="J50" s="15" t="s">
        <v>204</v>
      </c>
      <c r="K50" s="14" t="s">
        <v>204</v>
      </c>
      <c r="L50" s="6" t="s">
        <v>204</v>
      </c>
      <c r="M50" s="6" t="s">
        <v>204</v>
      </c>
      <c r="N50" s="6" t="s">
        <v>204</v>
      </c>
      <c r="O50" s="6" t="s">
        <v>204</v>
      </c>
      <c r="P50" s="6" t="s">
        <v>204</v>
      </c>
      <c r="Q50" s="6" t="s">
        <v>204</v>
      </c>
      <c r="R50" s="6" t="s">
        <v>204</v>
      </c>
      <c r="S50" s="6" t="s">
        <v>204</v>
      </c>
      <c r="T50" s="6" t="s">
        <v>204</v>
      </c>
      <c r="U50" s="15" t="s">
        <v>204</v>
      </c>
    </row>
    <row r="51" spans="1:21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6" t="s">
        <v>204</v>
      </c>
      <c r="J51" s="15" t="s">
        <v>204</v>
      </c>
      <c r="K51" s="14" t="s">
        <v>204</v>
      </c>
      <c r="L51" s="6" t="s">
        <v>204</v>
      </c>
      <c r="M51" s="6" t="s">
        <v>204</v>
      </c>
      <c r="N51" s="6" t="s">
        <v>204</v>
      </c>
      <c r="O51" s="6" t="s">
        <v>204</v>
      </c>
      <c r="P51" s="6" t="s">
        <v>204</v>
      </c>
      <c r="Q51" s="6" t="s">
        <v>204</v>
      </c>
      <c r="R51" s="6" t="s">
        <v>204</v>
      </c>
      <c r="S51" s="6" t="s">
        <v>204</v>
      </c>
      <c r="T51" s="6" t="s">
        <v>204</v>
      </c>
      <c r="U51" s="15" t="s">
        <v>204</v>
      </c>
    </row>
    <row r="52" spans="1:21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6" t="s">
        <v>204</v>
      </c>
      <c r="J52" s="15" t="s">
        <v>204</v>
      </c>
      <c r="K52" s="14" t="s">
        <v>204</v>
      </c>
      <c r="L52" s="6" t="s">
        <v>204</v>
      </c>
      <c r="M52" s="6" t="s">
        <v>204</v>
      </c>
      <c r="N52" s="6" t="s">
        <v>204</v>
      </c>
      <c r="O52" s="6" t="s">
        <v>204</v>
      </c>
      <c r="P52" s="6" t="s">
        <v>204</v>
      </c>
      <c r="Q52" s="6" t="s">
        <v>204</v>
      </c>
      <c r="R52" s="6" t="s">
        <v>204</v>
      </c>
      <c r="S52" s="6" t="s">
        <v>204</v>
      </c>
      <c r="T52" s="6" t="s">
        <v>204</v>
      </c>
      <c r="U52" s="15" t="s">
        <v>204</v>
      </c>
    </row>
    <row r="53" spans="1:21" x14ac:dyDescent="0.25">
      <c r="A53" s="22" t="s">
        <v>157</v>
      </c>
      <c r="B53" s="12">
        <f t="shared" ref="B53:J53" si="12">SUM(B49:B52)</f>
        <v>0</v>
      </c>
      <c r="C53" s="5">
        <f t="shared" si="12"/>
        <v>199006</v>
      </c>
      <c r="D53" s="5">
        <f t="shared" si="12"/>
        <v>290254</v>
      </c>
      <c r="E53" s="5">
        <f t="shared" si="12"/>
        <v>50486</v>
      </c>
      <c r="F53" s="5">
        <f t="shared" si="12"/>
        <v>0</v>
      </c>
      <c r="G53" s="5">
        <f t="shared" si="12"/>
        <v>323833</v>
      </c>
      <c r="H53" s="5">
        <f t="shared" si="12"/>
        <v>48284</v>
      </c>
      <c r="I53" s="5">
        <f t="shared" si="12"/>
        <v>0</v>
      </c>
      <c r="J53" s="13">
        <f t="shared" si="12"/>
        <v>911863</v>
      </c>
      <c r="K53" s="12">
        <f t="shared" ref="K53:U53" si="13">SUM(K49:K52)</f>
        <v>0</v>
      </c>
      <c r="L53" s="5">
        <f t="shared" si="13"/>
        <v>186876</v>
      </c>
      <c r="M53" s="5">
        <f t="shared" si="13"/>
        <v>238600</v>
      </c>
      <c r="N53" s="5">
        <f t="shared" si="13"/>
        <v>37338</v>
      </c>
      <c r="O53" s="5">
        <f t="shared" si="13"/>
        <v>0</v>
      </c>
      <c r="P53" s="5">
        <f t="shared" si="13"/>
        <v>285513</v>
      </c>
      <c r="Q53" s="5">
        <f t="shared" si="13"/>
        <v>48282</v>
      </c>
      <c r="R53" s="5">
        <f t="shared" si="13"/>
        <v>0</v>
      </c>
      <c r="S53" s="5">
        <f t="shared" si="13"/>
        <v>0</v>
      </c>
      <c r="T53" s="5">
        <f t="shared" si="13"/>
        <v>0</v>
      </c>
      <c r="U53" s="13">
        <f t="shared" si="13"/>
        <v>796609</v>
      </c>
    </row>
    <row r="54" spans="1:21" x14ac:dyDescent="0.25">
      <c r="A54" s="24"/>
      <c r="B54" s="32"/>
      <c r="C54" s="33"/>
      <c r="D54" s="33"/>
      <c r="E54" s="33"/>
      <c r="F54" s="33"/>
      <c r="G54" s="33"/>
      <c r="H54" s="33"/>
      <c r="I54" s="33"/>
      <c r="J54" s="34"/>
      <c r="K54" s="32"/>
      <c r="L54" s="33"/>
      <c r="M54" s="33"/>
      <c r="N54" s="33"/>
      <c r="O54" s="33"/>
      <c r="P54" s="33"/>
      <c r="Q54" s="33"/>
      <c r="R54" s="33"/>
      <c r="S54" s="33"/>
      <c r="T54" s="33"/>
      <c r="U54" s="34"/>
    </row>
    <row r="55" spans="1:21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3"/>
      <c r="J55" s="34"/>
      <c r="K55" s="32"/>
      <c r="L55" s="33"/>
      <c r="M55" s="33"/>
      <c r="N55" s="33"/>
      <c r="O55" s="33"/>
      <c r="P55" s="33"/>
      <c r="Q55" s="33"/>
      <c r="R55" s="33"/>
      <c r="S55" s="33"/>
      <c r="T55" s="33"/>
      <c r="U55" s="34"/>
    </row>
    <row r="56" spans="1:21" x14ac:dyDescent="0.25">
      <c r="A56" s="25" t="s">
        <v>198</v>
      </c>
      <c r="B56" s="14">
        <v>75956811.670000002</v>
      </c>
      <c r="C56" s="6">
        <v>162312815.5</v>
      </c>
      <c r="D56" s="6">
        <v>183442992.69999999</v>
      </c>
      <c r="E56" s="6">
        <v>384359366.5</v>
      </c>
      <c r="F56" s="6">
        <v>61336326.829999998</v>
      </c>
      <c r="G56" s="6">
        <v>206595459.30000001</v>
      </c>
      <c r="H56" s="6">
        <v>21121771.07</v>
      </c>
      <c r="I56" s="6">
        <v>9780121.6899999995</v>
      </c>
      <c r="J56" s="15">
        <v>1104905665</v>
      </c>
      <c r="K56" s="14">
        <v>78295132.049999997</v>
      </c>
      <c r="L56" s="6">
        <v>158226416</v>
      </c>
      <c r="M56" s="6">
        <v>171247268.59999999</v>
      </c>
      <c r="N56" s="6">
        <v>366777570.60000002</v>
      </c>
      <c r="O56" s="6">
        <v>38128258.119999997</v>
      </c>
      <c r="P56" s="6">
        <v>180258904.69999999</v>
      </c>
      <c r="Q56" s="6">
        <v>12110929.140000001</v>
      </c>
      <c r="R56" s="6">
        <v>8027460.1299999999</v>
      </c>
      <c r="S56" s="6">
        <v>16329773.42</v>
      </c>
      <c r="T56" s="6">
        <v>0</v>
      </c>
      <c r="U56" s="15">
        <v>1029401713</v>
      </c>
    </row>
    <row r="57" spans="1:21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6" t="s">
        <v>204</v>
      </c>
      <c r="J57" s="15" t="s">
        <v>204</v>
      </c>
      <c r="K57" s="14" t="s">
        <v>204</v>
      </c>
      <c r="L57" s="6" t="s">
        <v>204</v>
      </c>
      <c r="M57" s="6" t="s">
        <v>204</v>
      </c>
      <c r="N57" s="6" t="s">
        <v>204</v>
      </c>
      <c r="O57" s="6" t="s">
        <v>204</v>
      </c>
      <c r="P57" s="6" t="s">
        <v>204</v>
      </c>
      <c r="Q57" s="6" t="s">
        <v>204</v>
      </c>
      <c r="R57" s="6" t="s">
        <v>204</v>
      </c>
      <c r="S57" s="6" t="s">
        <v>204</v>
      </c>
      <c r="T57" s="6" t="s">
        <v>204</v>
      </c>
      <c r="U57" s="15" t="s">
        <v>204</v>
      </c>
    </row>
    <row r="58" spans="1:21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6" t="s">
        <v>204</v>
      </c>
      <c r="J58" s="15" t="s">
        <v>204</v>
      </c>
      <c r="K58" s="14" t="s">
        <v>204</v>
      </c>
      <c r="L58" s="6" t="s">
        <v>204</v>
      </c>
      <c r="M58" s="6" t="s">
        <v>204</v>
      </c>
      <c r="N58" s="6" t="s">
        <v>204</v>
      </c>
      <c r="O58" s="6" t="s">
        <v>204</v>
      </c>
      <c r="P58" s="6" t="s">
        <v>204</v>
      </c>
      <c r="Q58" s="6" t="s">
        <v>204</v>
      </c>
      <c r="R58" s="6" t="s">
        <v>204</v>
      </c>
      <c r="S58" s="6" t="s">
        <v>204</v>
      </c>
      <c r="T58" s="6" t="s">
        <v>204</v>
      </c>
      <c r="U58" s="15" t="s">
        <v>204</v>
      </c>
    </row>
    <row r="59" spans="1:21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6" t="s">
        <v>204</v>
      </c>
      <c r="J59" s="15" t="s">
        <v>204</v>
      </c>
      <c r="K59" s="14" t="s">
        <v>204</v>
      </c>
      <c r="L59" s="6" t="s">
        <v>204</v>
      </c>
      <c r="M59" s="6" t="s">
        <v>204</v>
      </c>
      <c r="N59" s="6" t="s">
        <v>204</v>
      </c>
      <c r="O59" s="6" t="s">
        <v>204</v>
      </c>
      <c r="P59" s="6" t="s">
        <v>204</v>
      </c>
      <c r="Q59" s="6" t="s">
        <v>204</v>
      </c>
      <c r="R59" s="6" t="s">
        <v>204</v>
      </c>
      <c r="S59" s="6" t="s">
        <v>204</v>
      </c>
      <c r="T59" s="6" t="s">
        <v>204</v>
      </c>
      <c r="U59" s="15" t="s">
        <v>204</v>
      </c>
    </row>
    <row r="60" spans="1:21" x14ac:dyDescent="0.25">
      <c r="A60" s="22" t="s">
        <v>157</v>
      </c>
      <c r="B60" s="12">
        <f t="shared" ref="B60:J60" si="14">SUM(B56:B59)</f>
        <v>75956811.670000002</v>
      </c>
      <c r="C60" s="5">
        <f t="shared" si="14"/>
        <v>162312815.5</v>
      </c>
      <c r="D60" s="5">
        <f t="shared" si="14"/>
        <v>183442992.69999999</v>
      </c>
      <c r="E60" s="5">
        <f t="shared" si="14"/>
        <v>384359366.5</v>
      </c>
      <c r="F60" s="5">
        <f t="shared" si="14"/>
        <v>61336326.829999998</v>
      </c>
      <c r="G60" s="5">
        <f t="shared" si="14"/>
        <v>206595459.30000001</v>
      </c>
      <c r="H60" s="5">
        <f t="shared" si="14"/>
        <v>21121771.07</v>
      </c>
      <c r="I60" s="5">
        <f t="shared" si="14"/>
        <v>9780121.6899999995</v>
      </c>
      <c r="J60" s="13">
        <f t="shared" si="14"/>
        <v>1104905665</v>
      </c>
      <c r="K60" s="12">
        <f t="shared" ref="K60:U60" si="15">SUM(K56:K59)</f>
        <v>78295132.049999997</v>
      </c>
      <c r="L60" s="5">
        <f t="shared" si="15"/>
        <v>158226416</v>
      </c>
      <c r="M60" s="5">
        <f t="shared" si="15"/>
        <v>171247268.59999999</v>
      </c>
      <c r="N60" s="5">
        <f t="shared" si="15"/>
        <v>366777570.60000002</v>
      </c>
      <c r="O60" s="5">
        <f t="shared" si="15"/>
        <v>38128258.119999997</v>
      </c>
      <c r="P60" s="5">
        <f t="shared" si="15"/>
        <v>180258904.69999999</v>
      </c>
      <c r="Q60" s="5">
        <f t="shared" si="15"/>
        <v>12110929.140000001</v>
      </c>
      <c r="R60" s="5">
        <f t="shared" si="15"/>
        <v>8027460.1299999999</v>
      </c>
      <c r="S60" s="5">
        <f t="shared" si="15"/>
        <v>16329773.42</v>
      </c>
      <c r="T60" s="5">
        <f t="shared" si="15"/>
        <v>0</v>
      </c>
      <c r="U60" s="13">
        <f t="shared" si="15"/>
        <v>1029401713</v>
      </c>
    </row>
    <row r="61" spans="1:21" x14ac:dyDescent="0.25">
      <c r="A61" s="24"/>
      <c r="B61" s="32"/>
      <c r="C61" s="33"/>
      <c r="D61" s="33"/>
      <c r="E61" s="33"/>
      <c r="F61" s="33"/>
      <c r="G61" s="33"/>
      <c r="H61" s="33"/>
      <c r="I61" s="33"/>
      <c r="J61" s="34"/>
      <c r="K61" s="32"/>
      <c r="L61" s="33"/>
      <c r="M61" s="33"/>
      <c r="N61" s="33"/>
      <c r="O61" s="33"/>
      <c r="P61" s="33"/>
      <c r="Q61" s="33"/>
      <c r="R61" s="33"/>
      <c r="S61" s="33"/>
      <c r="T61" s="33"/>
      <c r="U61" s="34"/>
    </row>
    <row r="62" spans="1:21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3"/>
      <c r="J62" s="34"/>
      <c r="K62" s="32"/>
      <c r="L62" s="33"/>
      <c r="M62" s="33"/>
      <c r="N62" s="33"/>
      <c r="O62" s="33"/>
      <c r="P62" s="33"/>
      <c r="Q62" s="33"/>
      <c r="R62" s="33"/>
      <c r="S62" s="33"/>
      <c r="T62" s="33"/>
      <c r="U62" s="34"/>
    </row>
    <row r="63" spans="1:21" x14ac:dyDescent="0.25">
      <c r="A63" s="25" t="s">
        <v>198</v>
      </c>
      <c r="B63" s="14">
        <v>102463637</v>
      </c>
      <c r="C63" s="6">
        <v>139882969</v>
      </c>
      <c r="D63" s="6">
        <v>406451752</v>
      </c>
      <c r="E63" s="6">
        <v>409104216</v>
      </c>
      <c r="F63" s="6">
        <v>77856529</v>
      </c>
      <c r="G63" s="6">
        <v>212873823</v>
      </c>
      <c r="H63" s="6">
        <v>24183458</v>
      </c>
      <c r="I63" s="6">
        <v>9748305</v>
      </c>
      <c r="J63" s="15">
        <v>1382564689</v>
      </c>
      <c r="K63" s="14">
        <v>81136538</v>
      </c>
      <c r="L63" s="6">
        <v>132414265</v>
      </c>
      <c r="M63" s="6">
        <v>352798199</v>
      </c>
      <c r="N63" s="6">
        <v>379508383</v>
      </c>
      <c r="O63" s="6">
        <v>16731502</v>
      </c>
      <c r="P63" s="6">
        <v>181960142</v>
      </c>
      <c r="Q63" s="6">
        <v>0</v>
      </c>
      <c r="R63" s="6">
        <v>19793181</v>
      </c>
      <c r="S63" s="6">
        <v>-2250278</v>
      </c>
      <c r="T63" s="6">
        <v>74275363</v>
      </c>
      <c r="U63" s="15">
        <v>1236367295</v>
      </c>
    </row>
    <row r="64" spans="1:21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6" t="s">
        <v>204</v>
      </c>
      <c r="J64" s="15" t="s">
        <v>204</v>
      </c>
      <c r="K64" s="14" t="s">
        <v>204</v>
      </c>
      <c r="L64" s="6" t="s">
        <v>204</v>
      </c>
      <c r="M64" s="6" t="s">
        <v>204</v>
      </c>
      <c r="N64" s="6" t="s">
        <v>204</v>
      </c>
      <c r="O64" s="6" t="s">
        <v>204</v>
      </c>
      <c r="P64" s="6" t="s">
        <v>204</v>
      </c>
      <c r="Q64" s="6" t="s">
        <v>204</v>
      </c>
      <c r="R64" s="6" t="s">
        <v>204</v>
      </c>
      <c r="S64" s="6" t="s">
        <v>204</v>
      </c>
      <c r="T64" s="6" t="s">
        <v>204</v>
      </c>
      <c r="U64" s="15" t="s">
        <v>204</v>
      </c>
    </row>
    <row r="65" spans="1:21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6" t="s">
        <v>204</v>
      </c>
      <c r="J65" s="15" t="s">
        <v>204</v>
      </c>
      <c r="K65" s="14" t="s">
        <v>204</v>
      </c>
      <c r="L65" s="6" t="s">
        <v>204</v>
      </c>
      <c r="M65" s="6" t="s">
        <v>204</v>
      </c>
      <c r="N65" s="6" t="s">
        <v>204</v>
      </c>
      <c r="O65" s="6" t="s">
        <v>204</v>
      </c>
      <c r="P65" s="6" t="s">
        <v>204</v>
      </c>
      <c r="Q65" s="6" t="s">
        <v>204</v>
      </c>
      <c r="R65" s="6" t="s">
        <v>204</v>
      </c>
      <c r="S65" s="6" t="s">
        <v>204</v>
      </c>
      <c r="T65" s="6" t="s">
        <v>204</v>
      </c>
      <c r="U65" s="15" t="s">
        <v>204</v>
      </c>
    </row>
    <row r="66" spans="1:21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6" t="s">
        <v>204</v>
      </c>
      <c r="J66" s="15" t="s">
        <v>204</v>
      </c>
      <c r="K66" s="14" t="s">
        <v>204</v>
      </c>
      <c r="L66" s="6" t="s">
        <v>204</v>
      </c>
      <c r="M66" s="6" t="s">
        <v>204</v>
      </c>
      <c r="N66" s="6" t="s">
        <v>204</v>
      </c>
      <c r="O66" s="6" t="s">
        <v>204</v>
      </c>
      <c r="P66" s="6" t="s">
        <v>204</v>
      </c>
      <c r="Q66" s="6" t="s">
        <v>204</v>
      </c>
      <c r="R66" s="6" t="s">
        <v>204</v>
      </c>
      <c r="S66" s="6" t="s">
        <v>204</v>
      </c>
      <c r="T66" s="6" t="s">
        <v>204</v>
      </c>
      <c r="U66" s="15" t="s">
        <v>204</v>
      </c>
    </row>
    <row r="67" spans="1:21" x14ac:dyDescent="0.25">
      <c r="A67" s="22" t="s">
        <v>157</v>
      </c>
      <c r="B67" s="12">
        <f t="shared" ref="B67:J67" si="16">SUM(B63:B66)</f>
        <v>102463637</v>
      </c>
      <c r="C67" s="5">
        <f t="shared" si="16"/>
        <v>139882969</v>
      </c>
      <c r="D67" s="5">
        <f t="shared" si="16"/>
        <v>406451752</v>
      </c>
      <c r="E67" s="5">
        <f t="shared" si="16"/>
        <v>409104216</v>
      </c>
      <c r="F67" s="5">
        <f t="shared" si="16"/>
        <v>77856529</v>
      </c>
      <c r="G67" s="5">
        <f t="shared" si="16"/>
        <v>212873823</v>
      </c>
      <c r="H67" s="5">
        <f t="shared" si="16"/>
        <v>24183458</v>
      </c>
      <c r="I67" s="5">
        <f t="shared" si="16"/>
        <v>9748305</v>
      </c>
      <c r="J67" s="13">
        <f t="shared" si="16"/>
        <v>1382564689</v>
      </c>
      <c r="K67" s="12">
        <f t="shared" ref="K67:U67" si="17">SUM(K63:K66)</f>
        <v>81136538</v>
      </c>
      <c r="L67" s="5">
        <f t="shared" si="17"/>
        <v>132414265</v>
      </c>
      <c r="M67" s="5">
        <f t="shared" si="17"/>
        <v>352798199</v>
      </c>
      <c r="N67" s="5">
        <f t="shared" si="17"/>
        <v>379508383</v>
      </c>
      <c r="O67" s="5">
        <f t="shared" si="17"/>
        <v>16731502</v>
      </c>
      <c r="P67" s="5">
        <f t="shared" si="17"/>
        <v>181960142</v>
      </c>
      <c r="Q67" s="5">
        <f t="shared" si="17"/>
        <v>0</v>
      </c>
      <c r="R67" s="5">
        <f t="shared" si="17"/>
        <v>19793181</v>
      </c>
      <c r="S67" s="5">
        <f t="shared" si="17"/>
        <v>-2250278</v>
      </c>
      <c r="T67" s="5">
        <f t="shared" si="17"/>
        <v>74275363</v>
      </c>
      <c r="U67" s="13">
        <f t="shared" si="17"/>
        <v>1236367295</v>
      </c>
    </row>
    <row r="68" spans="1:21" x14ac:dyDescent="0.25">
      <c r="A68" s="24"/>
      <c r="B68" s="32"/>
      <c r="C68" s="33"/>
      <c r="D68" s="33"/>
      <c r="E68" s="33"/>
      <c r="F68" s="33"/>
      <c r="G68" s="33"/>
      <c r="H68" s="33"/>
      <c r="I68" s="33"/>
      <c r="J68" s="34"/>
      <c r="K68" s="32"/>
      <c r="L68" s="33"/>
      <c r="M68" s="33"/>
      <c r="N68" s="33"/>
      <c r="O68" s="33"/>
      <c r="P68" s="33"/>
      <c r="Q68" s="33"/>
      <c r="R68" s="33"/>
      <c r="S68" s="33"/>
      <c r="T68" s="33"/>
      <c r="U68" s="34"/>
    </row>
    <row r="69" spans="1:21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3"/>
      <c r="J69" s="34"/>
      <c r="K69" s="32"/>
      <c r="L69" s="33"/>
      <c r="M69" s="33"/>
      <c r="N69" s="33"/>
      <c r="O69" s="33"/>
      <c r="P69" s="33"/>
      <c r="Q69" s="33"/>
      <c r="R69" s="33"/>
      <c r="S69" s="33"/>
      <c r="T69" s="33"/>
      <c r="U69" s="34"/>
    </row>
    <row r="70" spans="1:21" x14ac:dyDescent="0.25">
      <c r="A70" s="25" t="s">
        <v>198</v>
      </c>
      <c r="B70" s="14">
        <v>41293561.149999999</v>
      </c>
      <c r="C70" s="6">
        <v>29041013.66</v>
      </c>
      <c r="D70" s="6">
        <v>35013637</v>
      </c>
      <c r="E70" s="6">
        <v>24745576.129999999</v>
      </c>
      <c r="F70" s="6">
        <v>1650329.12</v>
      </c>
      <c r="G70" s="6">
        <v>20939576.469999999</v>
      </c>
      <c r="H70" s="6">
        <v>3985129.06</v>
      </c>
      <c r="I70" s="6">
        <v>0</v>
      </c>
      <c r="J70" s="15">
        <v>156668822.59999999</v>
      </c>
      <c r="K70" s="14">
        <v>27976098</v>
      </c>
      <c r="L70" s="6">
        <v>25850661.489999998</v>
      </c>
      <c r="M70" s="6">
        <v>25169768.25</v>
      </c>
      <c r="N70" s="6">
        <v>20817478.469999999</v>
      </c>
      <c r="O70" s="6">
        <v>1224385.3899999999</v>
      </c>
      <c r="P70" s="6">
        <v>18755174.460000001</v>
      </c>
      <c r="Q70" s="6">
        <v>5634908.2999999998</v>
      </c>
      <c r="R70" s="6">
        <v>0</v>
      </c>
      <c r="S70" s="6">
        <v>769058.05</v>
      </c>
      <c r="T70" s="6">
        <v>0</v>
      </c>
      <c r="U70" s="15">
        <v>126197532.40000001</v>
      </c>
    </row>
    <row r="71" spans="1:21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6" t="s">
        <v>204</v>
      </c>
      <c r="J71" s="15" t="s">
        <v>204</v>
      </c>
      <c r="K71" s="14" t="s">
        <v>204</v>
      </c>
      <c r="L71" s="6" t="s">
        <v>204</v>
      </c>
      <c r="M71" s="6" t="s">
        <v>204</v>
      </c>
      <c r="N71" s="6" t="s">
        <v>204</v>
      </c>
      <c r="O71" s="6" t="s">
        <v>204</v>
      </c>
      <c r="P71" s="6" t="s">
        <v>204</v>
      </c>
      <c r="Q71" s="6" t="s">
        <v>204</v>
      </c>
      <c r="R71" s="6" t="s">
        <v>204</v>
      </c>
      <c r="S71" s="6" t="s">
        <v>204</v>
      </c>
      <c r="T71" s="6" t="s">
        <v>204</v>
      </c>
      <c r="U71" s="15" t="s">
        <v>204</v>
      </c>
    </row>
    <row r="72" spans="1:21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6" t="s">
        <v>204</v>
      </c>
      <c r="J72" s="15" t="s">
        <v>204</v>
      </c>
      <c r="K72" s="14" t="s">
        <v>204</v>
      </c>
      <c r="L72" s="6" t="s">
        <v>204</v>
      </c>
      <c r="M72" s="6" t="s">
        <v>204</v>
      </c>
      <c r="N72" s="6" t="s">
        <v>204</v>
      </c>
      <c r="O72" s="6" t="s">
        <v>204</v>
      </c>
      <c r="P72" s="6" t="s">
        <v>204</v>
      </c>
      <c r="Q72" s="6" t="s">
        <v>204</v>
      </c>
      <c r="R72" s="6" t="s">
        <v>204</v>
      </c>
      <c r="S72" s="6" t="s">
        <v>204</v>
      </c>
      <c r="T72" s="6" t="s">
        <v>204</v>
      </c>
      <c r="U72" s="15" t="s">
        <v>204</v>
      </c>
    </row>
    <row r="73" spans="1:21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6" t="s">
        <v>204</v>
      </c>
      <c r="J73" s="15" t="s">
        <v>204</v>
      </c>
      <c r="K73" s="14" t="s">
        <v>204</v>
      </c>
      <c r="L73" s="6" t="s">
        <v>204</v>
      </c>
      <c r="M73" s="6" t="s">
        <v>204</v>
      </c>
      <c r="N73" s="6" t="s">
        <v>204</v>
      </c>
      <c r="O73" s="6" t="s">
        <v>204</v>
      </c>
      <c r="P73" s="6" t="s">
        <v>204</v>
      </c>
      <c r="Q73" s="6" t="s">
        <v>204</v>
      </c>
      <c r="R73" s="6" t="s">
        <v>204</v>
      </c>
      <c r="S73" s="6" t="s">
        <v>204</v>
      </c>
      <c r="T73" s="6" t="s">
        <v>204</v>
      </c>
      <c r="U73" s="15" t="s">
        <v>204</v>
      </c>
    </row>
    <row r="74" spans="1:21" x14ac:dyDescent="0.25">
      <c r="A74" s="22" t="s">
        <v>157</v>
      </c>
      <c r="B74" s="12">
        <f t="shared" ref="B74:J74" si="18">SUM(B70:B73)</f>
        <v>41293561.149999999</v>
      </c>
      <c r="C74" s="5">
        <f t="shared" si="18"/>
        <v>29041013.66</v>
      </c>
      <c r="D74" s="5">
        <f t="shared" si="18"/>
        <v>35013637</v>
      </c>
      <c r="E74" s="5">
        <f t="shared" si="18"/>
        <v>24745576.129999999</v>
      </c>
      <c r="F74" s="5">
        <f t="shared" si="18"/>
        <v>1650329.12</v>
      </c>
      <c r="G74" s="5">
        <f t="shared" si="18"/>
        <v>20939576.469999999</v>
      </c>
      <c r="H74" s="5">
        <f t="shared" si="18"/>
        <v>3985129.06</v>
      </c>
      <c r="I74" s="5">
        <f t="shared" si="18"/>
        <v>0</v>
      </c>
      <c r="J74" s="13">
        <f t="shared" si="18"/>
        <v>156668822.59999999</v>
      </c>
      <c r="K74" s="12">
        <f t="shared" ref="K74:U74" si="19">SUM(K70:K73)</f>
        <v>27976098</v>
      </c>
      <c r="L74" s="5">
        <f t="shared" si="19"/>
        <v>25850661.489999998</v>
      </c>
      <c r="M74" s="5">
        <f t="shared" si="19"/>
        <v>25169768.25</v>
      </c>
      <c r="N74" s="5">
        <f t="shared" si="19"/>
        <v>20817478.469999999</v>
      </c>
      <c r="O74" s="5">
        <f t="shared" si="19"/>
        <v>1224385.3899999999</v>
      </c>
      <c r="P74" s="5">
        <f t="shared" si="19"/>
        <v>18755174.460000001</v>
      </c>
      <c r="Q74" s="5">
        <f t="shared" si="19"/>
        <v>5634908.2999999998</v>
      </c>
      <c r="R74" s="5">
        <f t="shared" si="19"/>
        <v>0</v>
      </c>
      <c r="S74" s="5">
        <f t="shared" si="19"/>
        <v>769058.05</v>
      </c>
      <c r="T74" s="5">
        <f t="shared" si="19"/>
        <v>0</v>
      </c>
      <c r="U74" s="13">
        <f t="shared" si="19"/>
        <v>126197532.40000001</v>
      </c>
    </row>
    <row r="75" spans="1:21" x14ac:dyDescent="0.25">
      <c r="A75" s="24"/>
      <c r="B75" s="32"/>
      <c r="C75" s="33"/>
      <c r="D75" s="33"/>
      <c r="E75" s="33"/>
      <c r="F75" s="33"/>
      <c r="G75" s="33"/>
      <c r="H75" s="33"/>
      <c r="I75" s="33"/>
      <c r="J75" s="34"/>
      <c r="K75" s="32"/>
      <c r="L75" s="33"/>
      <c r="M75" s="33"/>
      <c r="N75" s="33"/>
      <c r="O75" s="33"/>
      <c r="P75" s="33"/>
      <c r="Q75" s="33"/>
      <c r="R75" s="33"/>
      <c r="S75" s="33"/>
      <c r="T75" s="33"/>
      <c r="U75" s="34"/>
    </row>
    <row r="76" spans="1:21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3"/>
      <c r="J76" s="34"/>
      <c r="K76" s="32"/>
      <c r="L76" s="33"/>
      <c r="M76" s="33"/>
      <c r="N76" s="33"/>
      <c r="O76" s="33"/>
      <c r="P76" s="33"/>
      <c r="Q76" s="33"/>
      <c r="R76" s="33"/>
      <c r="S76" s="33"/>
      <c r="T76" s="33"/>
      <c r="U76" s="34"/>
    </row>
    <row r="77" spans="1:21" x14ac:dyDescent="0.25">
      <c r="A77" s="25" t="s">
        <v>198</v>
      </c>
      <c r="B77" s="14">
        <v>52036120</v>
      </c>
      <c r="C77" s="6">
        <v>98127200</v>
      </c>
      <c r="D77" s="6">
        <v>147539670</v>
      </c>
      <c r="E77" s="6">
        <v>188870495</v>
      </c>
      <c r="F77" s="6">
        <v>44610039</v>
      </c>
      <c r="G77" s="6">
        <v>144628067</v>
      </c>
      <c r="H77" s="6">
        <v>6279108</v>
      </c>
      <c r="I77" s="6">
        <v>4572137</v>
      </c>
      <c r="J77" s="15">
        <v>686662836</v>
      </c>
      <c r="K77" s="14">
        <v>38720886</v>
      </c>
      <c r="L77" s="6">
        <v>94590438</v>
      </c>
      <c r="M77" s="6">
        <v>126220746</v>
      </c>
      <c r="N77" s="6">
        <v>167999539</v>
      </c>
      <c r="O77" s="6">
        <v>14756038</v>
      </c>
      <c r="P77" s="6">
        <v>121730134</v>
      </c>
      <c r="Q77" s="6">
        <v>0</v>
      </c>
      <c r="R77" s="6">
        <v>6176263</v>
      </c>
      <c r="S77" s="6">
        <v>4014472</v>
      </c>
      <c r="T77" s="6">
        <v>32768092</v>
      </c>
      <c r="U77" s="15">
        <v>606976608</v>
      </c>
    </row>
    <row r="78" spans="1:21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6" t="s">
        <v>204</v>
      </c>
      <c r="J78" s="15" t="s">
        <v>204</v>
      </c>
      <c r="K78" s="14" t="s">
        <v>204</v>
      </c>
      <c r="L78" s="6" t="s">
        <v>204</v>
      </c>
      <c r="M78" s="6" t="s">
        <v>204</v>
      </c>
      <c r="N78" s="6" t="s">
        <v>204</v>
      </c>
      <c r="O78" s="6" t="s">
        <v>204</v>
      </c>
      <c r="P78" s="6" t="s">
        <v>204</v>
      </c>
      <c r="Q78" s="6" t="s">
        <v>204</v>
      </c>
      <c r="R78" s="6" t="s">
        <v>204</v>
      </c>
      <c r="S78" s="6" t="s">
        <v>204</v>
      </c>
      <c r="T78" s="6" t="s">
        <v>204</v>
      </c>
      <c r="U78" s="15" t="s">
        <v>204</v>
      </c>
    </row>
    <row r="79" spans="1:21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6" t="s">
        <v>204</v>
      </c>
      <c r="J79" s="15" t="s">
        <v>204</v>
      </c>
      <c r="K79" s="14" t="s">
        <v>204</v>
      </c>
      <c r="L79" s="6" t="s">
        <v>204</v>
      </c>
      <c r="M79" s="6" t="s">
        <v>204</v>
      </c>
      <c r="N79" s="6" t="s">
        <v>204</v>
      </c>
      <c r="O79" s="6" t="s">
        <v>204</v>
      </c>
      <c r="P79" s="6" t="s">
        <v>204</v>
      </c>
      <c r="Q79" s="6" t="s">
        <v>204</v>
      </c>
      <c r="R79" s="6" t="s">
        <v>204</v>
      </c>
      <c r="S79" s="6" t="s">
        <v>204</v>
      </c>
      <c r="T79" s="6" t="s">
        <v>204</v>
      </c>
      <c r="U79" s="15" t="s">
        <v>204</v>
      </c>
    </row>
    <row r="80" spans="1:21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6" t="s">
        <v>204</v>
      </c>
      <c r="J80" s="15" t="s">
        <v>204</v>
      </c>
      <c r="K80" s="14" t="s">
        <v>204</v>
      </c>
      <c r="L80" s="6" t="s">
        <v>204</v>
      </c>
      <c r="M80" s="6" t="s">
        <v>204</v>
      </c>
      <c r="N80" s="6" t="s">
        <v>204</v>
      </c>
      <c r="O80" s="6" t="s">
        <v>204</v>
      </c>
      <c r="P80" s="6" t="s">
        <v>204</v>
      </c>
      <c r="Q80" s="6" t="s">
        <v>204</v>
      </c>
      <c r="R80" s="6" t="s">
        <v>204</v>
      </c>
      <c r="S80" s="6" t="s">
        <v>204</v>
      </c>
      <c r="T80" s="6" t="s">
        <v>204</v>
      </c>
      <c r="U80" s="15" t="s">
        <v>204</v>
      </c>
    </row>
    <row r="81" spans="1:21" x14ac:dyDescent="0.25">
      <c r="A81" s="22" t="s">
        <v>157</v>
      </c>
      <c r="B81" s="12">
        <f t="shared" ref="B81:J81" si="20">SUM(B77:B80)</f>
        <v>52036120</v>
      </c>
      <c r="C81" s="5">
        <f t="shared" si="20"/>
        <v>98127200</v>
      </c>
      <c r="D81" s="5">
        <f t="shared" si="20"/>
        <v>147539670</v>
      </c>
      <c r="E81" s="5">
        <f t="shared" si="20"/>
        <v>188870495</v>
      </c>
      <c r="F81" s="5">
        <f t="shared" si="20"/>
        <v>44610039</v>
      </c>
      <c r="G81" s="5">
        <f t="shared" si="20"/>
        <v>144628067</v>
      </c>
      <c r="H81" s="5">
        <f t="shared" si="20"/>
        <v>6279108</v>
      </c>
      <c r="I81" s="5">
        <f t="shared" si="20"/>
        <v>4572137</v>
      </c>
      <c r="J81" s="13">
        <f t="shared" si="20"/>
        <v>686662836</v>
      </c>
      <c r="K81" s="12">
        <f t="shared" ref="K81:U81" si="21">SUM(K77:K80)</f>
        <v>38720886</v>
      </c>
      <c r="L81" s="5">
        <f t="shared" si="21"/>
        <v>94590438</v>
      </c>
      <c r="M81" s="5">
        <f t="shared" si="21"/>
        <v>126220746</v>
      </c>
      <c r="N81" s="5">
        <f t="shared" si="21"/>
        <v>167999539</v>
      </c>
      <c r="O81" s="5">
        <f t="shared" si="21"/>
        <v>14756038</v>
      </c>
      <c r="P81" s="5">
        <f t="shared" si="21"/>
        <v>121730134</v>
      </c>
      <c r="Q81" s="5">
        <f t="shared" si="21"/>
        <v>0</v>
      </c>
      <c r="R81" s="5">
        <f t="shared" si="21"/>
        <v>6176263</v>
      </c>
      <c r="S81" s="5">
        <f t="shared" si="21"/>
        <v>4014472</v>
      </c>
      <c r="T81" s="5">
        <f t="shared" si="21"/>
        <v>32768092</v>
      </c>
      <c r="U81" s="13">
        <f t="shared" si="21"/>
        <v>606976608</v>
      </c>
    </row>
    <row r="82" spans="1:21" x14ac:dyDescent="0.25">
      <c r="A82" s="24"/>
      <c r="B82" s="32"/>
      <c r="C82" s="33"/>
      <c r="D82" s="33"/>
      <c r="E82" s="33"/>
      <c r="F82" s="33"/>
      <c r="G82" s="33"/>
      <c r="H82" s="33"/>
      <c r="I82" s="33"/>
      <c r="J82" s="34"/>
      <c r="K82" s="32"/>
      <c r="L82" s="33"/>
      <c r="M82" s="33"/>
      <c r="N82" s="33"/>
      <c r="O82" s="33"/>
      <c r="P82" s="33"/>
      <c r="Q82" s="33"/>
      <c r="R82" s="33"/>
      <c r="S82" s="33"/>
      <c r="T82" s="33"/>
      <c r="U82" s="34"/>
    </row>
    <row r="83" spans="1:21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3"/>
      <c r="J83" s="34"/>
      <c r="K83" s="32"/>
      <c r="L83" s="33"/>
      <c r="M83" s="33"/>
      <c r="N83" s="33"/>
      <c r="O83" s="33"/>
      <c r="P83" s="33"/>
      <c r="Q83" s="33"/>
      <c r="R83" s="33"/>
      <c r="S83" s="33"/>
      <c r="T83" s="33"/>
      <c r="U83" s="34"/>
    </row>
    <row r="84" spans="1:21" x14ac:dyDescent="0.25">
      <c r="A84" s="25" t="s">
        <v>198</v>
      </c>
      <c r="B84" s="14">
        <v>61158089.990000002</v>
      </c>
      <c r="C84" s="6">
        <v>137997265.19999999</v>
      </c>
      <c r="D84" s="6">
        <v>177253587.30000001</v>
      </c>
      <c r="E84" s="6">
        <v>360173341.60000002</v>
      </c>
      <c r="F84" s="6">
        <v>53180899.390000001</v>
      </c>
      <c r="G84" s="6">
        <v>204058545.5</v>
      </c>
      <c r="H84" s="6">
        <v>27829556.420000002</v>
      </c>
      <c r="I84" s="6">
        <v>3890522.79</v>
      </c>
      <c r="J84" s="15">
        <v>1025541808</v>
      </c>
      <c r="K84" s="14">
        <v>65431853.259999998</v>
      </c>
      <c r="L84" s="6">
        <v>133127418.2</v>
      </c>
      <c r="M84" s="6">
        <v>160770269.59999999</v>
      </c>
      <c r="N84" s="6">
        <v>340549499.39999998</v>
      </c>
      <c r="O84" s="6">
        <v>35400062.719999999</v>
      </c>
      <c r="P84" s="6">
        <v>177256678.5</v>
      </c>
      <c r="Q84" s="6">
        <v>15881460.300000001</v>
      </c>
      <c r="R84" s="6">
        <v>5033570.04</v>
      </c>
      <c r="S84" s="6">
        <v>16896011.329999998</v>
      </c>
      <c r="T84" s="6">
        <v>0</v>
      </c>
      <c r="U84" s="15">
        <v>950346823.29999995</v>
      </c>
    </row>
    <row r="85" spans="1:21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6" t="s">
        <v>204</v>
      </c>
      <c r="J85" s="15" t="s">
        <v>204</v>
      </c>
      <c r="K85" s="14" t="s">
        <v>204</v>
      </c>
      <c r="L85" s="6" t="s">
        <v>204</v>
      </c>
      <c r="M85" s="6" t="s">
        <v>204</v>
      </c>
      <c r="N85" s="6" t="s">
        <v>204</v>
      </c>
      <c r="O85" s="6" t="s">
        <v>204</v>
      </c>
      <c r="P85" s="6" t="s">
        <v>204</v>
      </c>
      <c r="Q85" s="6" t="s">
        <v>204</v>
      </c>
      <c r="R85" s="6" t="s">
        <v>204</v>
      </c>
      <c r="S85" s="6" t="s">
        <v>204</v>
      </c>
      <c r="T85" s="6" t="s">
        <v>204</v>
      </c>
      <c r="U85" s="15" t="s">
        <v>204</v>
      </c>
    </row>
    <row r="86" spans="1:21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6" t="s">
        <v>204</v>
      </c>
      <c r="J86" s="15" t="s">
        <v>204</v>
      </c>
      <c r="K86" s="14" t="s">
        <v>204</v>
      </c>
      <c r="L86" s="6" t="s">
        <v>204</v>
      </c>
      <c r="M86" s="6" t="s">
        <v>204</v>
      </c>
      <c r="N86" s="6" t="s">
        <v>204</v>
      </c>
      <c r="O86" s="6" t="s">
        <v>204</v>
      </c>
      <c r="P86" s="6" t="s">
        <v>204</v>
      </c>
      <c r="Q86" s="6" t="s">
        <v>204</v>
      </c>
      <c r="R86" s="6" t="s">
        <v>204</v>
      </c>
      <c r="S86" s="6" t="s">
        <v>204</v>
      </c>
      <c r="T86" s="6" t="s">
        <v>204</v>
      </c>
      <c r="U86" s="15" t="s">
        <v>204</v>
      </c>
    </row>
    <row r="87" spans="1:21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6" t="s">
        <v>204</v>
      </c>
      <c r="J87" s="15" t="s">
        <v>204</v>
      </c>
      <c r="K87" s="14" t="s">
        <v>204</v>
      </c>
      <c r="L87" s="6" t="s">
        <v>204</v>
      </c>
      <c r="M87" s="6" t="s">
        <v>204</v>
      </c>
      <c r="N87" s="6" t="s">
        <v>204</v>
      </c>
      <c r="O87" s="6" t="s">
        <v>204</v>
      </c>
      <c r="P87" s="6" t="s">
        <v>204</v>
      </c>
      <c r="Q87" s="6" t="s">
        <v>204</v>
      </c>
      <c r="R87" s="6" t="s">
        <v>204</v>
      </c>
      <c r="S87" s="6" t="s">
        <v>204</v>
      </c>
      <c r="T87" s="6" t="s">
        <v>204</v>
      </c>
      <c r="U87" s="15" t="s">
        <v>204</v>
      </c>
    </row>
    <row r="88" spans="1:21" x14ac:dyDescent="0.25">
      <c r="A88" s="22" t="s">
        <v>157</v>
      </c>
      <c r="B88" s="12">
        <f t="shared" ref="B88:J88" si="22">SUM(B84:B87)</f>
        <v>61158089.990000002</v>
      </c>
      <c r="C88" s="5">
        <f t="shared" si="22"/>
        <v>137997265.19999999</v>
      </c>
      <c r="D88" s="5">
        <f t="shared" si="22"/>
        <v>177253587.30000001</v>
      </c>
      <c r="E88" s="5">
        <f t="shared" si="22"/>
        <v>360173341.60000002</v>
      </c>
      <c r="F88" s="5">
        <f t="shared" si="22"/>
        <v>53180899.390000001</v>
      </c>
      <c r="G88" s="5">
        <f t="shared" si="22"/>
        <v>204058545.5</v>
      </c>
      <c r="H88" s="5">
        <f t="shared" si="22"/>
        <v>27829556.420000002</v>
      </c>
      <c r="I88" s="5">
        <f t="shared" si="22"/>
        <v>3890522.79</v>
      </c>
      <c r="J88" s="13">
        <f t="shared" si="22"/>
        <v>1025541808</v>
      </c>
      <c r="K88" s="12">
        <f t="shared" ref="K88:U88" si="23">SUM(K84:K87)</f>
        <v>65431853.259999998</v>
      </c>
      <c r="L88" s="5">
        <f t="shared" si="23"/>
        <v>133127418.2</v>
      </c>
      <c r="M88" s="5">
        <f t="shared" si="23"/>
        <v>160770269.59999999</v>
      </c>
      <c r="N88" s="5">
        <f t="shared" si="23"/>
        <v>340549499.39999998</v>
      </c>
      <c r="O88" s="5">
        <f t="shared" si="23"/>
        <v>35400062.719999999</v>
      </c>
      <c r="P88" s="5">
        <f t="shared" si="23"/>
        <v>177256678.5</v>
      </c>
      <c r="Q88" s="5">
        <f t="shared" si="23"/>
        <v>15881460.300000001</v>
      </c>
      <c r="R88" s="5">
        <f t="shared" si="23"/>
        <v>5033570.04</v>
      </c>
      <c r="S88" s="5">
        <f t="shared" si="23"/>
        <v>16896011.329999998</v>
      </c>
      <c r="T88" s="5">
        <f t="shared" si="23"/>
        <v>0</v>
      </c>
      <c r="U88" s="13">
        <f t="shared" si="23"/>
        <v>950346823.29999995</v>
      </c>
    </row>
    <row r="89" spans="1:21" x14ac:dyDescent="0.25">
      <c r="A89" s="24"/>
      <c r="B89" s="32"/>
      <c r="C89" s="33"/>
      <c r="D89" s="33"/>
      <c r="E89" s="33"/>
      <c r="F89" s="33"/>
      <c r="G89" s="33"/>
      <c r="H89" s="33"/>
      <c r="I89" s="33"/>
      <c r="J89" s="34"/>
      <c r="K89" s="32"/>
      <c r="L89" s="33"/>
      <c r="M89" s="33"/>
      <c r="N89" s="33"/>
      <c r="O89" s="33"/>
      <c r="P89" s="33"/>
      <c r="Q89" s="33"/>
      <c r="R89" s="33"/>
      <c r="S89" s="33"/>
      <c r="T89" s="33"/>
      <c r="U89" s="34"/>
    </row>
    <row r="90" spans="1:21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3"/>
      <c r="J90" s="34"/>
      <c r="K90" s="32"/>
      <c r="L90" s="33"/>
      <c r="M90" s="33"/>
      <c r="N90" s="33"/>
      <c r="O90" s="33"/>
      <c r="P90" s="33"/>
      <c r="Q90" s="33"/>
      <c r="R90" s="33"/>
      <c r="S90" s="33"/>
      <c r="T90" s="33"/>
      <c r="U90" s="34"/>
    </row>
    <row r="91" spans="1:21" x14ac:dyDescent="0.25">
      <c r="A91" s="25" t="s">
        <v>198</v>
      </c>
      <c r="B91" s="14">
        <v>597685</v>
      </c>
      <c r="C91" s="6">
        <v>276630</v>
      </c>
      <c r="D91" s="6">
        <v>965696</v>
      </c>
      <c r="E91" s="6">
        <v>1016432</v>
      </c>
      <c r="F91" s="6">
        <v>85573</v>
      </c>
      <c r="G91" s="6">
        <v>303841</v>
      </c>
      <c r="H91" s="6">
        <v>75494</v>
      </c>
      <c r="I91" s="6">
        <v>0</v>
      </c>
      <c r="J91" s="15">
        <v>3321351</v>
      </c>
      <c r="K91" s="14">
        <v>401725</v>
      </c>
      <c r="L91" s="6">
        <v>284666</v>
      </c>
      <c r="M91" s="6">
        <v>846073</v>
      </c>
      <c r="N91" s="6">
        <v>631904</v>
      </c>
      <c r="O91" s="6">
        <v>49513</v>
      </c>
      <c r="P91" s="6">
        <v>80733</v>
      </c>
      <c r="Q91" s="6">
        <v>-25183</v>
      </c>
      <c r="R91" s="6">
        <v>71183</v>
      </c>
      <c r="S91" s="6">
        <v>3295</v>
      </c>
      <c r="T91" s="6">
        <v>0</v>
      </c>
      <c r="U91" s="15">
        <v>2343909</v>
      </c>
    </row>
    <row r="92" spans="1:21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6" t="s">
        <v>204</v>
      </c>
      <c r="J92" s="15" t="s">
        <v>204</v>
      </c>
      <c r="K92" s="14" t="s">
        <v>204</v>
      </c>
      <c r="L92" s="6" t="s">
        <v>204</v>
      </c>
      <c r="M92" s="6" t="s">
        <v>204</v>
      </c>
      <c r="N92" s="6" t="s">
        <v>204</v>
      </c>
      <c r="O92" s="6" t="s">
        <v>204</v>
      </c>
      <c r="P92" s="6" t="s">
        <v>204</v>
      </c>
      <c r="Q92" s="6" t="s">
        <v>204</v>
      </c>
      <c r="R92" s="6" t="s">
        <v>204</v>
      </c>
      <c r="S92" s="6" t="s">
        <v>204</v>
      </c>
      <c r="T92" s="6" t="s">
        <v>204</v>
      </c>
      <c r="U92" s="15" t="s">
        <v>204</v>
      </c>
    </row>
    <row r="93" spans="1:21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6" t="s">
        <v>204</v>
      </c>
      <c r="J93" s="15" t="s">
        <v>204</v>
      </c>
      <c r="K93" s="14" t="s">
        <v>204</v>
      </c>
      <c r="L93" s="6" t="s">
        <v>204</v>
      </c>
      <c r="M93" s="6" t="s">
        <v>204</v>
      </c>
      <c r="N93" s="6" t="s">
        <v>204</v>
      </c>
      <c r="O93" s="6" t="s">
        <v>204</v>
      </c>
      <c r="P93" s="6" t="s">
        <v>204</v>
      </c>
      <c r="Q93" s="6" t="s">
        <v>204</v>
      </c>
      <c r="R93" s="6" t="s">
        <v>204</v>
      </c>
      <c r="S93" s="6" t="s">
        <v>204</v>
      </c>
      <c r="T93" s="6" t="s">
        <v>204</v>
      </c>
      <c r="U93" s="15" t="s">
        <v>204</v>
      </c>
    </row>
    <row r="94" spans="1:21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6" t="s">
        <v>204</v>
      </c>
      <c r="J94" s="15" t="s">
        <v>204</v>
      </c>
      <c r="K94" s="14" t="s">
        <v>204</v>
      </c>
      <c r="L94" s="6" t="s">
        <v>204</v>
      </c>
      <c r="M94" s="6" t="s">
        <v>204</v>
      </c>
      <c r="N94" s="6" t="s">
        <v>204</v>
      </c>
      <c r="O94" s="6" t="s">
        <v>204</v>
      </c>
      <c r="P94" s="6" t="s">
        <v>204</v>
      </c>
      <c r="Q94" s="6" t="s">
        <v>204</v>
      </c>
      <c r="R94" s="6" t="s">
        <v>204</v>
      </c>
      <c r="S94" s="6" t="s">
        <v>204</v>
      </c>
      <c r="T94" s="6" t="s">
        <v>204</v>
      </c>
      <c r="U94" s="15" t="s">
        <v>204</v>
      </c>
    </row>
    <row r="95" spans="1:21" x14ac:dyDescent="0.25">
      <c r="A95" s="22" t="s">
        <v>157</v>
      </c>
      <c r="B95" s="12">
        <f t="shared" ref="B95:J95" si="24">SUM(B91:B94)</f>
        <v>597685</v>
      </c>
      <c r="C95" s="5">
        <f t="shared" si="24"/>
        <v>276630</v>
      </c>
      <c r="D95" s="5">
        <f t="shared" si="24"/>
        <v>965696</v>
      </c>
      <c r="E95" s="5">
        <f t="shared" si="24"/>
        <v>1016432</v>
      </c>
      <c r="F95" s="5">
        <f t="shared" si="24"/>
        <v>85573</v>
      </c>
      <c r="G95" s="5">
        <f t="shared" si="24"/>
        <v>303841</v>
      </c>
      <c r="H95" s="5">
        <f t="shared" si="24"/>
        <v>75494</v>
      </c>
      <c r="I95" s="5">
        <f t="shared" si="24"/>
        <v>0</v>
      </c>
      <c r="J95" s="13">
        <f t="shared" si="24"/>
        <v>3321351</v>
      </c>
      <c r="K95" s="12">
        <f t="shared" ref="K95:U95" si="25">SUM(K91:K94)</f>
        <v>401725</v>
      </c>
      <c r="L95" s="5">
        <f t="shared" si="25"/>
        <v>284666</v>
      </c>
      <c r="M95" s="5">
        <f t="shared" si="25"/>
        <v>846073</v>
      </c>
      <c r="N95" s="5">
        <f t="shared" si="25"/>
        <v>631904</v>
      </c>
      <c r="O95" s="5">
        <f t="shared" si="25"/>
        <v>49513</v>
      </c>
      <c r="P95" s="5">
        <f t="shared" si="25"/>
        <v>80733</v>
      </c>
      <c r="Q95" s="5">
        <f t="shared" si="25"/>
        <v>-25183</v>
      </c>
      <c r="R95" s="5">
        <f t="shared" si="25"/>
        <v>71183</v>
      </c>
      <c r="S95" s="5">
        <f t="shared" si="25"/>
        <v>3295</v>
      </c>
      <c r="T95" s="5">
        <f t="shared" si="25"/>
        <v>0</v>
      </c>
      <c r="U95" s="13">
        <f t="shared" si="25"/>
        <v>2343909</v>
      </c>
    </row>
    <row r="96" spans="1:21" x14ac:dyDescent="0.25">
      <c r="A96" s="24"/>
      <c r="B96" s="32"/>
      <c r="C96" s="33"/>
      <c r="D96" s="33"/>
      <c r="E96" s="33"/>
      <c r="F96" s="33"/>
      <c r="G96" s="33"/>
      <c r="H96" s="33"/>
      <c r="I96" s="33"/>
      <c r="J96" s="34"/>
      <c r="K96" s="32"/>
      <c r="L96" s="33"/>
      <c r="M96" s="33"/>
      <c r="N96" s="33"/>
      <c r="O96" s="33"/>
      <c r="P96" s="33"/>
      <c r="Q96" s="33"/>
      <c r="R96" s="33"/>
      <c r="S96" s="33"/>
      <c r="T96" s="33"/>
      <c r="U96" s="34"/>
    </row>
    <row r="97" spans="1:21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3"/>
      <c r="J97" s="34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4"/>
    </row>
    <row r="98" spans="1:21" x14ac:dyDescent="0.25">
      <c r="A98" s="25" t="s">
        <v>198</v>
      </c>
      <c r="B98" s="14">
        <v>12795522</v>
      </c>
      <c r="C98" s="6">
        <v>10703789</v>
      </c>
      <c r="D98" s="6">
        <v>60039654</v>
      </c>
      <c r="E98" s="6">
        <v>84591338</v>
      </c>
      <c r="F98" s="6">
        <v>9790097</v>
      </c>
      <c r="G98" s="6">
        <v>56500921</v>
      </c>
      <c r="H98" s="6">
        <v>4614731</v>
      </c>
      <c r="I98" s="6">
        <v>0</v>
      </c>
      <c r="J98" s="15">
        <v>239036052</v>
      </c>
      <c r="K98" s="14">
        <v>12032258</v>
      </c>
      <c r="L98" s="6">
        <v>9180936</v>
      </c>
      <c r="M98" s="6">
        <v>50668095</v>
      </c>
      <c r="N98" s="6">
        <v>76854037</v>
      </c>
      <c r="O98" s="6">
        <v>8261875</v>
      </c>
      <c r="P98" s="6">
        <v>43703901</v>
      </c>
      <c r="Q98" s="6">
        <v>1522429</v>
      </c>
      <c r="R98" s="6">
        <v>3601012</v>
      </c>
      <c r="S98" s="6">
        <v>-269846</v>
      </c>
      <c r="T98" s="6">
        <v>0</v>
      </c>
      <c r="U98" s="15">
        <v>205554697</v>
      </c>
    </row>
    <row r="99" spans="1:21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6" t="s">
        <v>204</v>
      </c>
      <c r="J99" s="15" t="s">
        <v>204</v>
      </c>
      <c r="K99" s="14" t="s">
        <v>204</v>
      </c>
      <c r="L99" s="6" t="s">
        <v>204</v>
      </c>
      <c r="M99" s="6" t="s">
        <v>204</v>
      </c>
      <c r="N99" s="6" t="s">
        <v>204</v>
      </c>
      <c r="O99" s="6" t="s">
        <v>204</v>
      </c>
      <c r="P99" s="6" t="s">
        <v>204</v>
      </c>
      <c r="Q99" s="6" t="s">
        <v>204</v>
      </c>
      <c r="R99" s="6" t="s">
        <v>204</v>
      </c>
      <c r="S99" s="6" t="s">
        <v>204</v>
      </c>
      <c r="T99" s="6" t="s">
        <v>204</v>
      </c>
      <c r="U99" s="15" t="s">
        <v>204</v>
      </c>
    </row>
    <row r="100" spans="1:21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6" t="s">
        <v>204</v>
      </c>
      <c r="J100" s="15" t="s">
        <v>204</v>
      </c>
      <c r="K100" s="14" t="s">
        <v>204</v>
      </c>
      <c r="L100" s="6" t="s">
        <v>204</v>
      </c>
      <c r="M100" s="6" t="s">
        <v>204</v>
      </c>
      <c r="N100" s="6" t="s">
        <v>204</v>
      </c>
      <c r="O100" s="6" t="s">
        <v>204</v>
      </c>
      <c r="P100" s="6" t="s">
        <v>204</v>
      </c>
      <c r="Q100" s="6" t="s">
        <v>204</v>
      </c>
      <c r="R100" s="6" t="s">
        <v>204</v>
      </c>
      <c r="S100" s="6" t="s">
        <v>204</v>
      </c>
      <c r="T100" s="6" t="s">
        <v>204</v>
      </c>
      <c r="U100" s="15" t="s">
        <v>204</v>
      </c>
    </row>
    <row r="101" spans="1:21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6" t="s">
        <v>204</v>
      </c>
      <c r="J101" s="15" t="s">
        <v>204</v>
      </c>
      <c r="K101" s="14" t="s">
        <v>204</v>
      </c>
      <c r="L101" s="6" t="s">
        <v>204</v>
      </c>
      <c r="M101" s="6" t="s">
        <v>204</v>
      </c>
      <c r="N101" s="6" t="s">
        <v>204</v>
      </c>
      <c r="O101" s="6" t="s">
        <v>204</v>
      </c>
      <c r="P101" s="6" t="s">
        <v>204</v>
      </c>
      <c r="Q101" s="6" t="s">
        <v>204</v>
      </c>
      <c r="R101" s="6" t="s">
        <v>204</v>
      </c>
      <c r="S101" s="6" t="s">
        <v>204</v>
      </c>
      <c r="T101" s="6" t="s">
        <v>204</v>
      </c>
      <c r="U101" s="15" t="s">
        <v>204</v>
      </c>
    </row>
    <row r="102" spans="1:21" x14ac:dyDescent="0.25">
      <c r="A102" s="22" t="s">
        <v>157</v>
      </c>
      <c r="B102" s="12">
        <f t="shared" ref="B102:J102" si="26">SUM(B98:B101)</f>
        <v>12795522</v>
      </c>
      <c r="C102" s="5">
        <f t="shared" si="26"/>
        <v>10703789</v>
      </c>
      <c r="D102" s="5">
        <f t="shared" si="26"/>
        <v>60039654</v>
      </c>
      <c r="E102" s="5">
        <f t="shared" si="26"/>
        <v>84591338</v>
      </c>
      <c r="F102" s="5">
        <f t="shared" si="26"/>
        <v>9790097</v>
      </c>
      <c r="G102" s="5">
        <f t="shared" si="26"/>
        <v>56500921</v>
      </c>
      <c r="H102" s="5">
        <f t="shared" si="26"/>
        <v>4614731</v>
      </c>
      <c r="I102" s="5">
        <f t="shared" si="26"/>
        <v>0</v>
      </c>
      <c r="J102" s="13">
        <f t="shared" si="26"/>
        <v>239036052</v>
      </c>
      <c r="K102" s="12">
        <f t="shared" ref="K102:U102" si="27">SUM(K98:K101)</f>
        <v>12032258</v>
      </c>
      <c r="L102" s="5">
        <f t="shared" si="27"/>
        <v>9180936</v>
      </c>
      <c r="M102" s="5">
        <f t="shared" si="27"/>
        <v>50668095</v>
      </c>
      <c r="N102" s="5">
        <f t="shared" si="27"/>
        <v>76854037</v>
      </c>
      <c r="O102" s="5">
        <f t="shared" si="27"/>
        <v>8261875</v>
      </c>
      <c r="P102" s="5">
        <f t="shared" si="27"/>
        <v>43703901</v>
      </c>
      <c r="Q102" s="5">
        <f t="shared" si="27"/>
        <v>1522429</v>
      </c>
      <c r="R102" s="5">
        <f t="shared" si="27"/>
        <v>3601012</v>
      </c>
      <c r="S102" s="5">
        <f t="shared" si="27"/>
        <v>-269846</v>
      </c>
      <c r="T102" s="5">
        <f t="shared" si="27"/>
        <v>0</v>
      </c>
      <c r="U102" s="13">
        <f t="shared" si="27"/>
        <v>205554697</v>
      </c>
    </row>
    <row r="103" spans="1:21" x14ac:dyDescent="0.25">
      <c r="A103" s="24"/>
      <c r="B103" s="32"/>
      <c r="C103" s="33"/>
      <c r="D103" s="33"/>
      <c r="E103" s="33"/>
      <c r="F103" s="33"/>
      <c r="G103" s="33"/>
      <c r="H103" s="33"/>
      <c r="I103" s="33"/>
      <c r="J103" s="34"/>
      <c r="K103" s="32"/>
      <c r="L103" s="33"/>
      <c r="M103" s="33"/>
      <c r="N103" s="33"/>
      <c r="O103" s="33"/>
      <c r="P103" s="33"/>
      <c r="Q103" s="33"/>
      <c r="R103" s="33"/>
      <c r="S103" s="33"/>
      <c r="T103" s="33"/>
      <c r="U103" s="34"/>
    </row>
    <row r="104" spans="1:21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3"/>
      <c r="J104" s="34"/>
      <c r="K104" s="32"/>
      <c r="L104" s="33"/>
      <c r="M104" s="33"/>
      <c r="N104" s="33"/>
      <c r="O104" s="33"/>
      <c r="P104" s="33"/>
      <c r="Q104" s="33"/>
      <c r="R104" s="33"/>
      <c r="S104" s="33"/>
      <c r="T104" s="33"/>
      <c r="U104" s="34"/>
    </row>
    <row r="105" spans="1:21" x14ac:dyDescent="0.25">
      <c r="A105" s="25" t="s">
        <v>198</v>
      </c>
      <c r="B105" s="14">
        <v>29591302</v>
      </c>
      <c r="C105" s="6">
        <v>42910369</v>
      </c>
      <c r="D105" s="6">
        <v>200829939</v>
      </c>
      <c r="E105" s="6">
        <v>259376002</v>
      </c>
      <c r="F105" s="6">
        <v>16951693</v>
      </c>
      <c r="G105" s="6">
        <v>169600543</v>
      </c>
      <c r="H105" s="6">
        <v>8079097</v>
      </c>
      <c r="I105" s="6">
        <v>0</v>
      </c>
      <c r="J105" s="15">
        <v>727338945</v>
      </c>
      <c r="K105" s="14">
        <v>31679904</v>
      </c>
      <c r="L105" s="6">
        <v>36985166</v>
      </c>
      <c r="M105" s="6">
        <v>179628594</v>
      </c>
      <c r="N105" s="6">
        <v>231892425</v>
      </c>
      <c r="O105" s="6">
        <v>14763351</v>
      </c>
      <c r="P105" s="6">
        <v>117860106</v>
      </c>
      <c r="Q105" s="6">
        <v>-375261</v>
      </c>
      <c r="R105" s="6">
        <v>11313098</v>
      </c>
      <c r="S105" s="6">
        <v>6360426</v>
      </c>
      <c r="T105" s="6">
        <v>0</v>
      </c>
      <c r="U105" s="15">
        <v>630107809</v>
      </c>
    </row>
    <row r="106" spans="1:21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6" t="s">
        <v>204</v>
      </c>
      <c r="J106" s="15" t="s">
        <v>204</v>
      </c>
      <c r="K106" s="14" t="s">
        <v>204</v>
      </c>
      <c r="L106" s="6" t="s">
        <v>204</v>
      </c>
      <c r="M106" s="6" t="s">
        <v>204</v>
      </c>
      <c r="N106" s="6" t="s">
        <v>204</v>
      </c>
      <c r="O106" s="6" t="s">
        <v>204</v>
      </c>
      <c r="P106" s="6" t="s">
        <v>204</v>
      </c>
      <c r="Q106" s="6" t="s">
        <v>204</v>
      </c>
      <c r="R106" s="6" t="s">
        <v>204</v>
      </c>
      <c r="S106" s="6" t="s">
        <v>204</v>
      </c>
      <c r="T106" s="6" t="s">
        <v>204</v>
      </c>
      <c r="U106" s="15" t="s">
        <v>204</v>
      </c>
    </row>
    <row r="107" spans="1:21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6" t="s">
        <v>204</v>
      </c>
      <c r="J107" s="15" t="s">
        <v>204</v>
      </c>
      <c r="K107" s="14" t="s">
        <v>204</v>
      </c>
      <c r="L107" s="6" t="s">
        <v>204</v>
      </c>
      <c r="M107" s="6" t="s">
        <v>204</v>
      </c>
      <c r="N107" s="6" t="s">
        <v>204</v>
      </c>
      <c r="O107" s="6" t="s">
        <v>204</v>
      </c>
      <c r="P107" s="6" t="s">
        <v>204</v>
      </c>
      <c r="Q107" s="6" t="s">
        <v>204</v>
      </c>
      <c r="R107" s="6" t="s">
        <v>204</v>
      </c>
      <c r="S107" s="6" t="s">
        <v>204</v>
      </c>
      <c r="T107" s="6" t="s">
        <v>204</v>
      </c>
      <c r="U107" s="15" t="s">
        <v>204</v>
      </c>
    </row>
    <row r="108" spans="1:21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6" t="s">
        <v>204</v>
      </c>
      <c r="J108" s="15" t="s">
        <v>204</v>
      </c>
      <c r="K108" s="14" t="s">
        <v>204</v>
      </c>
      <c r="L108" s="6" t="s">
        <v>204</v>
      </c>
      <c r="M108" s="6" t="s">
        <v>204</v>
      </c>
      <c r="N108" s="6" t="s">
        <v>204</v>
      </c>
      <c r="O108" s="6" t="s">
        <v>204</v>
      </c>
      <c r="P108" s="6" t="s">
        <v>204</v>
      </c>
      <c r="Q108" s="6" t="s">
        <v>204</v>
      </c>
      <c r="R108" s="6" t="s">
        <v>204</v>
      </c>
      <c r="S108" s="6" t="s">
        <v>204</v>
      </c>
      <c r="T108" s="6" t="s">
        <v>204</v>
      </c>
      <c r="U108" s="15" t="s">
        <v>204</v>
      </c>
    </row>
    <row r="109" spans="1:21" x14ac:dyDescent="0.25">
      <c r="A109" s="22" t="s">
        <v>157</v>
      </c>
      <c r="B109" s="12">
        <f t="shared" ref="B109:J109" si="28">SUM(B105:B108)</f>
        <v>29591302</v>
      </c>
      <c r="C109" s="5">
        <f t="shared" si="28"/>
        <v>42910369</v>
      </c>
      <c r="D109" s="5">
        <f t="shared" si="28"/>
        <v>200829939</v>
      </c>
      <c r="E109" s="5">
        <f t="shared" si="28"/>
        <v>259376002</v>
      </c>
      <c r="F109" s="5">
        <f t="shared" si="28"/>
        <v>16951693</v>
      </c>
      <c r="G109" s="5">
        <f t="shared" si="28"/>
        <v>169600543</v>
      </c>
      <c r="H109" s="5">
        <f t="shared" si="28"/>
        <v>8079097</v>
      </c>
      <c r="I109" s="5">
        <f t="shared" si="28"/>
        <v>0</v>
      </c>
      <c r="J109" s="13">
        <f t="shared" si="28"/>
        <v>727338945</v>
      </c>
      <c r="K109" s="12">
        <f t="shared" ref="K109:U109" si="29">SUM(K105:K108)</f>
        <v>31679904</v>
      </c>
      <c r="L109" s="5">
        <f t="shared" si="29"/>
        <v>36985166</v>
      </c>
      <c r="M109" s="5">
        <f t="shared" si="29"/>
        <v>179628594</v>
      </c>
      <c r="N109" s="5">
        <f t="shared" si="29"/>
        <v>231892425</v>
      </c>
      <c r="O109" s="5">
        <f t="shared" si="29"/>
        <v>14763351</v>
      </c>
      <c r="P109" s="5">
        <f t="shared" si="29"/>
        <v>117860106</v>
      </c>
      <c r="Q109" s="5">
        <f t="shared" si="29"/>
        <v>-375261</v>
      </c>
      <c r="R109" s="5">
        <f t="shared" si="29"/>
        <v>11313098</v>
      </c>
      <c r="S109" s="5">
        <f t="shared" si="29"/>
        <v>6360426</v>
      </c>
      <c r="T109" s="5">
        <f t="shared" si="29"/>
        <v>0</v>
      </c>
      <c r="U109" s="13">
        <f t="shared" si="29"/>
        <v>630107809</v>
      </c>
    </row>
    <row r="110" spans="1:21" x14ac:dyDescent="0.25">
      <c r="A110" s="24"/>
      <c r="B110" s="32"/>
      <c r="C110" s="33"/>
      <c r="D110" s="33"/>
      <c r="E110" s="33"/>
      <c r="F110" s="33"/>
      <c r="G110" s="33"/>
      <c r="H110" s="33"/>
      <c r="I110" s="33"/>
      <c r="J110" s="34"/>
      <c r="K110" s="32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1:21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3"/>
      <c r="J111" s="34"/>
      <c r="K111" s="32"/>
      <c r="L111" s="33"/>
      <c r="M111" s="33"/>
      <c r="N111" s="33"/>
      <c r="O111" s="33"/>
      <c r="P111" s="33"/>
      <c r="Q111" s="33"/>
      <c r="R111" s="33"/>
      <c r="S111" s="33"/>
      <c r="T111" s="33"/>
      <c r="U111" s="34"/>
    </row>
    <row r="112" spans="1:21" x14ac:dyDescent="0.25">
      <c r="A112" s="25" t="s">
        <v>198</v>
      </c>
      <c r="B112" s="14">
        <v>90290511.980000004</v>
      </c>
      <c r="C112" s="6">
        <v>183350093.19999999</v>
      </c>
      <c r="D112" s="6">
        <v>195343665.19999999</v>
      </c>
      <c r="E112" s="6">
        <v>318690578.89999998</v>
      </c>
      <c r="F112" s="6">
        <v>59385239.990000002</v>
      </c>
      <c r="G112" s="6">
        <v>376963986.60000002</v>
      </c>
      <c r="H112" s="6">
        <v>22220243.300000001</v>
      </c>
      <c r="I112" s="6">
        <v>3092972</v>
      </c>
      <c r="J112" s="15">
        <v>1249337291</v>
      </c>
      <c r="K112" s="14">
        <v>82893359.739999995</v>
      </c>
      <c r="L112" s="6">
        <v>177892249.59999999</v>
      </c>
      <c r="M112" s="6">
        <v>183056464.80000001</v>
      </c>
      <c r="N112" s="6">
        <v>304275368.10000002</v>
      </c>
      <c r="O112" s="6">
        <v>44034297.740000002</v>
      </c>
      <c r="P112" s="6">
        <v>329381276.5</v>
      </c>
      <c r="Q112" s="6">
        <v>12915289.439999999</v>
      </c>
      <c r="R112" s="6">
        <v>4751175.59</v>
      </c>
      <c r="S112" s="6">
        <v>15284276.220000001</v>
      </c>
      <c r="T112" s="6">
        <v>0</v>
      </c>
      <c r="U112" s="15">
        <v>1154483758</v>
      </c>
    </row>
    <row r="113" spans="1:21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6" t="s">
        <v>204</v>
      </c>
      <c r="J113" s="15" t="s">
        <v>204</v>
      </c>
      <c r="K113" s="14" t="s">
        <v>204</v>
      </c>
      <c r="L113" s="6" t="s">
        <v>204</v>
      </c>
      <c r="M113" s="6" t="s">
        <v>204</v>
      </c>
      <c r="N113" s="6" t="s">
        <v>204</v>
      </c>
      <c r="O113" s="6" t="s">
        <v>204</v>
      </c>
      <c r="P113" s="6" t="s">
        <v>204</v>
      </c>
      <c r="Q113" s="6" t="s">
        <v>204</v>
      </c>
      <c r="R113" s="6" t="s">
        <v>204</v>
      </c>
      <c r="S113" s="6" t="s">
        <v>204</v>
      </c>
      <c r="T113" s="6" t="s">
        <v>204</v>
      </c>
      <c r="U113" s="15" t="s">
        <v>204</v>
      </c>
    </row>
    <row r="114" spans="1:21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6" t="s">
        <v>204</v>
      </c>
      <c r="J114" s="15" t="s">
        <v>204</v>
      </c>
      <c r="K114" s="14" t="s">
        <v>204</v>
      </c>
      <c r="L114" s="6" t="s">
        <v>204</v>
      </c>
      <c r="M114" s="6" t="s">
        <v>204</v>
      </c>
      <c r="N114" s="6" t="s">
        <v>204</v>
      </c>
      <c r="O114" s="6" t="s">
        <v>204</v>
      </c>
      <c r="P114" s="6" t="s">
        <v>204</v>
      </c>
      <c r="Q114" s="6" t="s">
        <v>204</v>
      </c>
      <c r="R114" s="6" t="s">
        <v>204</v>
      </c>
      <c r="S114" s="6" t="s">
        <v>204</v>
      </c>
      <c r="T114" s="6" t="s">
        <v>204</v>
      </c>
      <c r="U114" s="15" t="s">
        <v>204</v>
      </c>
    </row>
    <row r="115" spans="1:21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6" t="s">
        <v>204</v>
      </c>
      <c r="J115" s="15" t="s">
        <v>204</v>
      </c>
      <c r="K115" s="14" t="s">
        <v>204</v>
      </c>
      <c r="L115" s="6" t="s">
        <v>204</v>
      </c>
      <c r="M115" s="6" t="s">
        <v>204</v>
      </c>
      <c r="N115" s="6" t="s">
        <v>204</v>
      </c>
      <c r="O115" s="6" t="s">
        <v>204</v>
      </c>
      <c r="P115" s="6" t="s">
        <v>204</v>
      </c>
      <c r="Q115" s="6" t="s">
        <v>204</v>
      </c>
      <c r="R115" s="6" t="s">
        <v>204</v>
      </c>
      <c r="S115" s="6" t="s">
        <v>204</v>
      </c>
      <c r="T115" s="6" t="s">
        <v>204</v>
      </c>
      <c r="U115" s="15" t="s">
        <v>204</v>
      </c>
    </row>
    <row r="116" spans="1:21" x14ac:dyDescent="0.25">
      <c r="A116" s="22" t="s">
        <v>157</v>
      </c>
      <c r="B116" s="12">
        <f t="shared" ref="B116:J116" si="30">SUM(B112:B115)</f>
        <v>90290511.980000004</v>
      </c>
      <c r="C116" s="5">
        <f t="shared" si="30"/>
        <v>183350093.19999999</v>
      </c>
      <c r="D116" s="5">
        <f t="shared" si="30"/>
        <v>195343665.19999999</v>
      </c>
      <c r="E116" s="5">
        <f t="shared" si="30"/>
        <v>318690578.89999998</v>
      </c>
      <c r="F116" s="5">
        <f t="shared" si="30"/>
        <v>59385239.990000002</v>
      </c>
      <c r="G116" s="5">
        <f t="shared" si="30"/>
        <v>376963986.60000002</v>
      </c>
      <c r="H116" s="5">
        <f t="shared" si="30"/>
        <v>22220243.300000001</v>
      </c>
      <c r="I116" s="5">
        <f t="shared" si="30"/>
        <v>3092972</v>
      </c>
      <c r="J116" s="13">
        <f t="shared" si="30"/>
        <v>1249337291</v>
      </c>
      <c r="K116" s="12">
        <f t="shared" ref="K116:U116" si="31">SUM(K112:K115)</f>
        <v>82893359.739999995</v>
      </c>
      <c r="L116" s="5">
        <f t="shared" si="31"/>
        <v>177892249.59999999</v>
      </c>
      <c r="M116" s="5">
        <f t="shared" si="31"/>
        <v>183056464.80000001</v>
      </c>
      <c r="N116" s="5">
        <f t="shared" si="31"/>
        <v>304275368.10000002</v>
      </c>
      <c r="O116" s="5">
        <f t="shared" si="31"/>
        <v>44034297.740000002</v>
      </c>
      <c r="P116" s="5">
        <f t="shared" si="31"/>
        <v>329381276.5</v>
      </c>
      <c r="Q116" s="5">
        <f t="shared" si="31"/>
        <v>12915289.439999999</v>
      </c>
      <c r="R116" s="5">
        <f t="shared" si="31"/>
        <v>4751175.59</v>
      </c>
      <c r="S116" s="5">
        <f t="shared" si="31"/>
        <v>15284276.220000001</v>
      </c>
      <c r="T116" s="5">
        <f t="shared" si="31"/>
        <v>0</v>
      </c>
      <c r="U116" s="13">
        <f t="shared" si="31"/>
        <v>1154483758</v>
      </c>
    </row>
    <row r="117" spans="1:21" x14ac:dyDescent="0.25">
      <c r="A117" s="24"/>
      <c r="B117" s="32"/>
      <c r="C117" s="33"/>
      <c r="D117" s="33"/>
      <c r="E117" s="33"/>
      <c r="F117" s="33"/>
      <c r="G117" s="33"/>
      <c r="H117" s="33"/>
      <c r="I117" s="33"/>
      <c r="J117" s="34"/>
      <c r="K117" s="32"/>
      <c r="L117" s="33"/>
      <c r="M117" s="33"/>
      <c r="N117" s="33"/>
      <c r="O117" s="33"/>
      <c r="P117" s="33"/>
      <c r="Q117" s="33"/>
      <c r="R117" s="33"/>
      <c r="S117" s="33"/>
      <c r="T117" s="33"/>
      <c r="U117" s="34"/>
    </row>
    <row r="118" spans="1:21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4"/>
    </row>
    <row r="119" spans="1:21" x14ac:dyDescent="0.25">
      <c r="A119" s="25" t="s">
        <v>198</v>
      </c>
      <c r="B119" s="14">
        <v>364180983</v>
      </c>
      <c r="C119" s="6">
        <v>623673691</v>
      </c>
      <c r="D119" s="6">
        <v>493548744</v>
      </c>
      <c r="E119" s="6">
        <v>673413406</v>
      </c>
      <c r="F119" s="6">
        <v>234285617</v>
      </c>
      <c r="G119" s="6">
        <v>413761433</v>
      </c>
      <c r="H119" s="6">
        <v>88461231</v>
      </c>
      <c r="I119" s="6">
        <v>43326202</v>
      </c>
      <c r="J119" s="15">
        <v>2934651307</v>
      </c>
      <c r="K119" s="14">
        <v>280725103</v>
      </c>
      <c r="L119" s="6">
        <v>600086085</v>
      </c>
      <c r="M119" s="6">
        <v>446970508</v>
      </c>
      <c r="N119" s="6">
        <v>629321260</v>
      </c>
      <c r="O119" s="6">
        <v>65665101</v>
      </c>
      <c r="P119" s="6">
        <v>356970646</v>
      </c>
      <c r="Q119" s="6">
        <v>0</v>
      </c>
      <c r="R119" s="6">
        <v>91850794</v>
      </c>
      <c r="S119" s="6">
        <v>-5775199</v>
      </c>
      <c r="T119" s="6">
        <v>216218006</v>
      </c>
      <c r="U119" s="15">
        <v>2682032304</v>
      </c>
    </row>
    <row r="120" spans="1:21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6" t="s">
        <v>204</v>
      </c>
      <c r="J120" s="15" t="s">
        <v>204</v>
      </c>
      <c r="K120" s="14" t="s">
        <v>204</v>
      </c>
      <c r="L120" s="6" t="s">
        <v>204</v>
      </c>
      <c r="M120" s="6" t="s">
        <v>204</v>
      </c>
      <c r="N120" s="6" t="s">
        <v>204</v>
      </c>
      <c r="O120" s="6" t="s">
        <v>204</v>
      </c>
      <c r="P120" s="6" t="s">
        <v>204</v>
      </c>
      <c r="Q120" s="6" t="s">
        <v>204</v>
      </c>
      <c r="R120" s="6" t="s">
        <v>204</v>
      </c>
      <c r="S120" s="6" t="s">
        <v>204</v>
      </c>
      <c r="T120" s="6" t="s">
        <v>204</v>
      </c>
      <c r="U120" s="15" t="s">
        <v>204</v>
      </c>
    </row>
    <row r="121" spans="1:21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6" t="s">
        <v>204</v>
      </c>
      <c r="J121" s="15" t="s">
        <v>204</v>
      </c>
      <c r="K121" s="14" t="s">
        <v>204</v>
      </c>
      <c r="L121" s="6" t="s">
        <v>204</v>
      </c>
      <c r="M121" s="6" t="s">
        <v>204</v>
      </c>
      <c r="N121" s="6" t="s">
        <v>204</v>
      </c>
      <c r="O121" s="6" t="s">
        <v>204</v>
      </c>
      <c r="P121" s="6" t="s">
        <v>204</v>
      </c>
      <c r="Q121" s="6" t="s">
        <v>204</v>
      </c>
      <c r="R121" s="6" t="s">
        <v>204</v>
      </c>
      <c r="S121" s="6" t="s">
        <v>204</v>
      </c>
      <c r="T121" s="6" t="s">
        <v>204</v>
      </c>
      <c r="U121" s="15" t="s">
        <v>204</v>
      </c>
    </row>
    <row r="122" spans="1:21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6" t="s">
        <v>204</v>
      </c>
      <c r="J122" s="15" t="s">
        <v>204</v>
      </c>
      <c r="K122" s="14" t="s">
        <v>204</v>
      </c>
      <c r="L122" s="6" t="s">
        <v>204</v>
      </c>
      <c r="M122" s="6" t="s">
        <v>204</v>
      </c>
      <c r="N122" s="6" t="s">
        <v>204</v>
      </c>
      <c r="O122" s="6" t="s">
        <v>204</v>
      </c>
      <c r="P122" s="6" t="s">
        <v>204</v>
      </c>
      <c r="Q122" s="6" t="s">
        <v>204</v>
      </c>
      <c r="R122" s="6" t="s">
        <v>204</v>
      </c>
      <c r="S122" s="6" t="s">
        <v>204</v>
      </c>
      <c r="T122" s="6" t="s">
        <v>204</v>
      </c>
      <c r="U122" s="15" t="s">
        <v>204</v>
      </c>
    </row>
    <row r="123" spans="1:21" x14ac:dyDescent="0.25">
      <c r="A123" s="22" t="s">
        <v>157</v>
      </c>
      <c r="B123" s="12">
        <f t="shared" ref="B123:J123" si="32">SUM(B119:B122)</f>
        <v>364180983</v>
      </c>
      <c r="C123" s="5">
        <f t="shared" si="32"/>
        <v>623673691</v>
      </c>
      <c r="D123" s="5">
        <f t="shared" si="32"/>
        <v>493548744</v>
      </c>
      <c r="E123" s="5">
        <f t="shared" si="32"/>
        <v>673413406</v>
      </c>
      <c r="F123" s="5">
        <f t="shared" si="32"/>
        <v>234285617</v>
      </c>
      <c r="G123" s="5">
        <f t="shared" si="32"/>
        <v>413761433</v>
      </c>
      <c r="H123" s="5">
        <f t="shared" si="32"/>
        <v>88461231</v>
      </c>
      <c r="I123" s="5">
        <f t="shared" si="32"/>
        <v>43326202</v>
      </c>
      <c r="J123" s="13">
        <f t="shared" si="32"/>
        <v>2934651307</v>
      </c>
      <c r="K123" s="12">
        <f t="shared" ref="K123:U123" si="33">SUM(K119:K122)</f>
        <v>280725103</v>
      </c>
      <c r="L123" s="5">
        <f t="shared" si="33"/>
        <v>600086085</v>
      </c>
      <c r="M123" s="5">
        <f t="shared" si="33"/>
        <v>446970508</v>
      </c>
      <c r="N123" s="5">
        <f t="shared" si="33"/>
        <v>629321260</v>
      </c>
      <c r="O123" s="5">
        <f t="shared" si="33"/>
        <v>65665101</v>
      </c>
      <c r="P123" s="5">
        <f t="shared" si="33"/>
        <v>356970646</v>
      </c>
      <c r="Q123" s="5">
        <f t="shared" si="33"/>
        <v>0</v>
      </c>
      <c r="R123" s="5">
        <f t="shared" si="33"/>
        <v>91850794</v>
      </c>
      <c r="S123" s="5">
        <f t="shared" si="33"/>
        <v>-5775199</v>
      </c>
      <c r="T123" s="5">
        <f t="shared" si="33"/>
        <v>216218006</v>
      </c>
      <c r="U123" s="13">
        <f t="shared" si="33"/>
        <v>2682032304</v>
      </c>
    </row>
    <row r="124" spans="1:21" x14ac:dyDescent="0.25">
      <c r="A124" s="24"/>
      <c r="B124" s="32"/>
      <c r="C124" s="33"/>
      <c r="D124" s="33"/>
      <c r="E124" s="33"/>
      <c r="F124" s="33"/>
      <c r="G124" s="33"/>
      <c r="H124" s="33"/>
      <c r="I124" s="33"/>
      <c r="J124" s="34"/>
      <c r="K124" s="32"/>
      <c r="L124" s="33"/>
      <c r="M124" s="33"/>
      <c r="N124" s="33"/>
      <c r="O124" s="33"/>
      <c r="P124" s="33"/>
      <c r="Q124" s="33"/>
      <c r="R124" s="33"/>
      <c r="S124" s="33"/>
      <c r="T124" s="33"/>
      <c r="U124" s="34"/>
    </row>
    <row r="125" spans="1:21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3"/>
      <c r="J125" s="34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4"/>
    </row>
    <row r="126" spans="1:21" x14ac:dyDescent="0.25">
      <c r="A126" s="25" t="s">
        <v>198</v>
      </c>
      <c r="B126" s="14">
        <v>144067112</v>
      </c>
      <c r="C126" s="6">
        <v>152551227</v>
      </c>
      <c r="D126" s="6">
        <v>120308022</v>
      </c>
      <c r="E126" s="6">
        <v>204609428</v>
      </c>
      <c r="F126" s="6">
        <v>33384495</v>
      </c>
      <c r="G126" s="6">
        <v>161896787</v>
      </c>
      <c r="H126" s="6">
        <v>27894154</v>
      </c>
      <c r="I126" s="6">
        <v>14133032</v>
      </c>
      <c r="J126" s="15">
        <v>858844257</v>
      </c>
      <c r="K126" s="14">
        <v>103816030</v>
      </c>
      <c r="L126" s="6">
        <v>105814027</v>
      </c>
      <c r="M126" s="6">
        <v>89603294</v>
      </c>
      <c r="N126" s="6">
        <v>174567142</v>
      </c>
      <c r="O126" s="6">
        <v>27639762</v>
      </c>
      <c r="P126" s="6">
        <v>126524534</v>
      </c>
      <c r="Q126" s="6">
        <v>24976086</v>
      </c>
      <c r="R126" s="6">
        <v>14133032</v>
      </c>
      <c r="S126" s="6">
        <v>22039277</v>
      </c>
      <c r="T126" s="6">
        <v>766081</v>
      </c>
      <c r="U126" s="15">
        <v>689879265</v>
      </c>
    </row>
    <row r="127" spans="1:21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6" t="s">
        <v>204</v>
      </c>
      <c r="J127" s="15" t="s">
        <v>204</v>
      </c>
      <c r="K127" s="14" t="s">
        <v>204</v>
      </c>
      <c r="L127" s="6" t="s">
        <v>204</v>
      </c>
      <c r="M127" s="6" t="s">
        <v>204</v>
      </c>
      <c r="N127" s="6" t="s">
        <v>204</v>
      </c>
      <c r="O127" s="6" t="s">
        <v>204</v>
      </c>
      <c r="P127" s="6" t="s">
        <v>204</v>
      </c>
      <c r="Q127" s="6" t="s">
        <v>204</v>
      </c>
      <c r="R127" s="6" t="s">
        <v>204</v>
      </c>
      <c r="S127" s="6" t="s">
        <v>204</v>
      </c>
      <c r="T127" s="6" t="s">
        <v>204</v>
      </c>
      <c r="U127" s="15" t="s">
        <v>204</v>
      </c>
    </row>
    <row r="128" spans="1:21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6" t="s">
        <v>204</v>
      </c>
      <c r="J128" s="15" t="s">
        <v>204</v>
      </c>
      <c r="K128" s="14" t="s">
        <v>204</v>
      </c>
      <c r="L128" s="6" t="s">
        <v>204</v>
      </c>
      <c r="M128" s="6" t="s">
        <v>204</v>
      </c>
      <c r="N128" s="6" t="s">
        <v>204</v>
      </c>
      <c r="O128" s="6" t="s">
        <v>204</v>
      </c>
      <c r="P128" s="6" t="s">
        <v>204</v>
      </c>
      <c r="Q128" s="6" t="s">
        <v>204</v>
      </c>
      <c r="R128" s="6" t="s">
        <v>204</v>
      </c>
      <c r="S128" s="6" t="s">
        <v>204</v>
      </c>
      <c r="T128" s="6" t="s">
        <v>204</v>
      </c>
      <c r="U128" s="15" t="s">
        <v>204</v>
      </c>
    </row>
    <row r="129" spans="1:21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6" t="s">
        <v>204</v>
      </c>
      <c r="J129" s="15" t="s">
        <v>204</v>
      </c>
      <c r="K129" s="14" t="s">
        <v>204</v>
      </c>
      <c r="L129" s="6" t="s">
        <v>204</v>
      </c>
      <c r="M129" s="6" t="s">
        <v>204</v>
      </c>
      <c r="N129" s="6" t="s">
        <v>204</v>
      </c>
      <c r="O129" s="6" t="s">
        <v>204</v>
      </c>
      <c r="P129" s="6" t="s">
        <v>204</v>
      </c>
      <c r="Q129" s="6" t="s">
        <v>204</v>
      </c>
      <c r="R129" s="6" t="s">
        <v>204</v>
      </c>
      <c r="S129" s="6" t="s">
        <v>204</v>
      </c>
      <c r="T129" s="6" t="s">
        <v>204</v>
      </c>
      <c r="U129" s="15" t="s">
        <v>204</v>
      </c>
    </row>
    <row r="130" spans="1:21" x14ac:dyDescent="0.25">
      <c r="A130" s="22" t="s">
        <v>157</v>
      </c>
      <c r="B130" s="12">
        <f t="shared" ref="B130:J130" si="34">SUM(B126:B129)</f>
        <v>144067112</v>
      </c>
      <c r="C130" s="5">
        <f t="shared" si="34"/>
        <v>152551227</v>
      </c>
      <c r="D130" s="5">
        <f t="shared" si="34"/>
        <v>120308022</v>
      </c>
      <c r="E130" s="5">
        <f t="shared" si="34"/>
        <v>204609428</v>
      </c>
      <c r="F130" s="5">
        <f t="shared" si="34"/>
        <v>33384495</v>
      </c>
      <c r="G130" s="5">
        <f t="shared" si="34"/>
        <v>161896787</v>
      </c>
      <c r="H130" s="5">
        <f t="shared" si="34"/>
        <v>27894154</v>
      </c>
      <c r="I130" s="5">
        <f t="shared" si="34"/>
        <v>14133032</v>
      </c>
      <c r="J130" s="13">
        <f t="shared" si="34"/>
        <v>858844257</v>
      </c>
      <c r="K130" s="12">
        <f t="shared" ref="K130:U130" si="35">SUM(K126:K129)</f>
        <v>103816030</v>
      </c>
      <c r="L130" s="5">
        <f t="shared" si="35"/>
        <v>105814027</v>
      </c>
      <c r="M130" s="5">
        <f t="shared" si="35"/>
        <v>89603294</v>
      </c>
      <c r="N130" s="5">
        <f t="shared" si="35"/>
        <v>174567142</v>
      </c>
      <c r="O130" s="5">
        <f t="shared" si="35"/>
        <v>27639762</v>
      </c>
      <c r="P130" s="5">
        <f t="shared" si="35"/>
        <v>126524534</v>
      </c>
      <c r="Q130" s="5">
        <f t="shared" si="35"/>
        <v>24976086</v>
      </c>
      <c r="R130" s="5">
        <f t="shared" si="35"/>
        <v>14133032</v>
      </c>
      <c r="S130" s="5">
        <f t="shared" si="35"/>
        <v>22039277</v>
      </c>
      <c r="T130" s="5">
        <f t="shared" si="35"/>
        <v>766081</v>
      </c>
      <c r="U130" s="13">
        <f t="shared" si="35"/>
        <v>689879265</v>
      </c>
    </row>
    <row r="131" spans="1:21" x14ac:dyDescent="0.25">
      <c r="A131" s="24"/>
      <c r="B131" s="32"/>
      <c r="C131" s="33"/>
      <c r="D131" s="33"/>
      <c r="E131" s="33"/>
      <c r="F131" s="33"/>
      <c r="G131" s="33"/>
      <c r="H131" s="33"/>
      <c r="I131" s="33"/>
      <c r="J131" s="34"/>
      <c r="K131" s="32"/>
      <c r="L131" s="33"/>
      <c r="M131" s="33"/>
      <c r="N131" s="33"/>
      <c r="O131" s="33"/>
      <c r="P131" s="33"/>
      <c r="Q131" s="33"/>
      <c r="R131" s="33"/>
      <c r="S131" s="33"/>
      <c r="T131" s="33"/>
      <c r="U131" s="34"/>
    </row>
    <row r="132" spans="1:21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3"/>
      <c r="J132" s="34"/>
      <c r="K132" s="32"/>
      <c r="L132" s="33"/>
      <c r="M132" s="33"/>
      <c r="N132" s="33"/>
      <c r="O132" s="33"/>
      <c r="P132" s="33"/>
      <c r="Q132" s="33"/>
      <c r="R132" s="33"/>
      <c r="S132" s="33"/>
      <c r="T132" s="33"/>
      <c r="U132" s="34"/>
    </row>
    <row r="133" spans="1:21" x14ac:dyDescent="0.25">
      <c r="A133" s="25" t="s">
        <v>198</v>
      </c>
      <c r="B133" s="14">
        <v>116078082.5</v>
      </c>
      <c r="C133" s="6">
        <v>171433807.40000001</v>
      </c>
      <c r="D133" s="6">
        <v>196681521.40000001</v>
      </c>
      <c r="E133" s="6">
        <v>293030386.60000002</v>
      </c>
      <c r="F133" s="6">
        <v>68574080.540000007</v>
      </c>
      <c r="G133" s="6">
        <v>124304120.90000001</v>
      </c>
      <c r="H133" s="6">
        <v>46063482.899999999</v>
      </c>
      <c r="I133" s="6">
        <v>13478333</v>
      </c>
      <c r="J133" s="15">
        <v>1029643815</v>
      </c>
      <c r="K133" s="14">
        <v>116853058.2</v>
      </c>
      <c r="L133" s="6">
        <v>166233304.09999999</v>
      </c>
      <c r="M133" s="6">
        <v>180322458.09999999</v>
      </c>
      <c r="N133" s="6">
        <v>278997543.30000001</v>
      </c>
      <c r="O133" s="6">
        <v>54684291.560000002</v>
      </c>
      <c r="P133" s="6">
        <v>111152446.40000001</v>
      </c>
      <c r="Q133" s="6">
        <v>21843922.379999999</v>
      </c>
      <c r="R133" s="6">
        <v>17421499.010000002</v>
      </c>
      <c r="S133" s="6">
        <v>15719796.630000001</v>
      </c>
      <c r="T133" s="6">
        <v>0</v>
      </c>
      <c r="U133" s="15">
        <v>963228319.70000005</v>
      </c>
    </row>
    <row r="134" spans="1:21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6" t="s">
        <v>204</v>
      </c>
      <c r="J134" s="15" t="s">
        <v>204</v>
      </c>
      <c r="K134" s="14" t="s">
        <v>204</v>
      </c>
      <c r="L134" s="6" t="s">
        <v>204</v>
      </c>
      <c r="M134" s="6" t="s">
        <v>204</v>
      </c>
      <c r="N134" s="6" t="s">
        <v>204</v>
      </c>
      <c r="O134" s="6" t="s">
        <v>204</v>
      </c>
      <c r="P134" s="6" t="s">
        <v>204</v>
      </c>
      <c r="Q134" s="6" t="s">
        <v>204</v>
      </c>
      <c r="R134" s="6" t="s">
        <v>204</v>
      </c>
      <c r="S134" s="6" t="s">
        <v>204</v>
      </c>
      <c r="T134" s="6" t="s">
        <v>204</v>
      </c>
      <c r="U134" s="15" t="s">
        <v>204</v>
      </c>
    </row>
    <row r="135" spans="1:21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6" t="s">
        <v>204</v>
      </c>
      <c r="J135" s="15" t="s">
        <v>204</v>
      </c>
      <c r="K135" s="14" t="s">
        <v>204</v>
      </c>
      <c r="L135" s="6" t="s">
        <v>204</v>
      </c>
      <c r="M135" s="6" t="s">
        <v>204</v>
      </c>
      <c r="N135" s="6" t="s">
        <v>204</v>
      </c>
      <c r="O135" s="6" t="s">
        <v>204</v>
      </c>
      <c r="P135" s="6" t="s">
        <v>204</v>
      </c>
      <c r="Q135" s="6" t="s">
        <v>204</v>
      </c>
      <c r="R135" s="6" t="s">
        <v>204</v>
      </c>
      <c r="S135" s="6" t="s">
        <v>204</v>
      </c>
      <c r="T135" s="6" t="s">
        <v>204</v>
      </c>
      <c r="U135" s="15" t="s">
        <v>204</v>
      </c>
    </row>
    <row r="136" spans="1:21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6" t="s">
        <v>204</v>
      </c>
      <c r="J136" s="15" t="s">
        <v>204</v>
      </c>
      <c r="K136" s="14" t="s">
        <v>204</v>
      </c>
      <c r="L136" s="6" t="s">
        <v>204</v>
      </c>
      <c r="M136" s="6" t="s">
        <v>204</v>
      </c>
      <c r="N136" s="6" t="s">
        <v>204</v>
      </c>
      <c r="O136" s="6" t="s">
        <v>204</v>
      </c>
      <c r="P136" s="6" t="s">
        <v>204</v>
      </c>
      <c r="Q136" s="6" t="s">
        <v>204</v>
      </c>
      <c r="R136" s="6" t="s">
        <v>204</v>
      </c>
      <c r="S136" s="6" t="s">
        <v>204</v>
      </c>
      <c r="T136" s="6" t="s">
        <v>204</v>
      </c>
      <c r="U136" s="15" t="s">
        <v>204</v>
      </c>
    </row>
    <row r="137" spans="1:21" x14ac:dyDescent="0.25">
      <c r="A137" s="22" t="s">
        <v>157</v>
      </c>
      <c r="B137" s="12">
        <f t="shared" ref="B137:J137" si="36">SUM(B133:B136)</f>
        <v>116078082.5</v>
      </c>
      <c r="C137" s="5">
        <f t="shared" si="36"/>
        <v>171433807.40000001</v>
      </c>
      <c r="D137" s="5">
        <f t="shared" si="36"/>
        <v>196681521.40000001</v>
      </c>
      <c r="E137" s="5">
        <f t="shared" si="36"/>
        <v>293030386.60000002</v>
      </c>
      <c r="F137" s="5">
        <f t="shared" si="36"/>
        <v>68574080.540000007</v>
      </c>
      <c r="G137" s="5">
        <f t="shared" si="36"/>
        <v>124304120.90000001</v>
      </c>
      <c r="H137" s="5">
        <f t="shared" si="36"/>
        <v>46063482.899999999</v>
      </c>
      <c r="I137" s="5">
        <f t="shared" si="36"/>
        <v>13478333</v>
      </c>
      <c r="J137" s="13">
        <f t="shared" si="36"/>
        <v>1029643815</v>
      </c>
      <c r="K137" s="12">
        <f t="shared" ref="K137:U137" si="37">SUM(K133:K136)</f>
        <v>116853058.2</v>
      </c>
      <c r="L137" s="5">
        <f t="shared" si="37"/>
        <v>166233304.09999999</v>
      </c>
      <c r="M137" s="5">
        <f t="shared" si="37"/>
        <v>180322458.09999999</v>
      </c>
      <c r="N137" s="5">
        <f t="shared" si="37"/>
        <v>278997543.30000001</v>
      </c>
      <c r="O137" s="5">
        <f t="shared" si="37"/>
        <v>54684291.560000002</v>
      </c>
      <c r="P137" s="5">
        <f t="shared" si="37"/>
        <v>111152446.40000001</v>
      </c>
      <c r="Q137" s="5">
        <f t="shared" si="37"/>
        <v>21843922.379999999</v>
      </c>
      <c r="R137" s="5">
        <f t="shared" si="37"/>
        <v>17421499.010000002</v>
      </c>
      <c r="S137" s="5">
        <f t="shared" si="37"/>
        <v>15719796.630000001</v>
      </c>
      <c r="T137" s="5">
        <f t="shared" si="37"/>
        <v>0</v>
      </c>
      <c r="U137" s="13">
        <f t="shared" si="37"/>
        <v>963228319.70000005</v>
      </c>
    </row>
    <row r="138" spans="1:21" x14ac:dyDescent="0.25">
      <c r="A138" s="24"/>
      <c r="B138" s="32"/>
      <c r="C138" s="33"/>
      <c r="D138" s="33"/>
      <c r="E138" s="33"/>
      <c r="F138" s="33"/>
      <c r="G138" s="33"/>
      <c r="H138" s="33"/>
      <c r="I138" s="33"/>
      <c r="J138" s="34"/>
      <c r="K138" s="32"/>
      <c r="L138" s="33"/>
      <c r="M138" s="33"/>
      <c r="N138" s="33"/>
      <c r="O138" s="33"/>
      <c r="P138" s="33"/>
      <c r="Q138" s="33"/>
      <c r="R138" s="33"/>
      <c r="S138" s="33"/>
      <c r="T138" s="33"/>
      <c r="U138" s="34"/>
    </row>
    <row r="139" spans="1:21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4"/>
    </row>
    <row r="140" spans="1:21" x14ac:dyDescent="0.25">
      <c r="A140" s="25" t="s">
        <v>198</v>
      </c>
      <c r="B140" s="14">
        <v>25573645.52</v>
      </c>
      <c r="C140" s="6">
        <v>0</v>
      </c>
      <c r="D140" s="6">
        <v>60161321.030000001</v>
      </c>
      <c r="E140" s="6">
        <v>45873828.090000004</v>
      </c>
      <c r="F140" s="6">
        <v>3080971.06</v>
      </c>
      <c r="G140" s="6">
        <v>33248130.760000002</v>
      </c>
      <c r="H140" s="6">
        <v>4000725.11</v>
      </c>
      <c r="I140" s="6">
        <v>0</v>
      </c>
      <c r="J140" s="15">
        <v>171938621.59999999</v>
      </c>
      <c r="K140" s="14">
        <v>21999506.23</v>
      </c>
      <c r="L140" s="6">
        <v>0</v>
      </c>
      <c r="M140" s="6">
        <v>42457049.380000003</v>
      </c>
      <c r="N140" s="6">
        <v>46887829.5</v>
      </c>
      <c r="O140" s="6">
        <v>2230259.98</v>
      </c>
      <c r="P140" s="6">
        <v>22953250.359999999</v>
      </c>
      <c r="Q140" s="6">
        <v>0</v>
      </c>
      <c r="R140" s="6">
        <v>2208562.77</v>
      </c>
      <c r="S140" s="6">
        <v>2933310.02</v>
      </c>
      <c r="T140" s="6">
        <v>445.72</v>
      </c>
      <c r="U140" s="15">
        <v>141670214</v>
      </c>
    </row>
    <row r="141" spans="1:21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6" t="s">
        <v>204</v>
      </c>
      <c r="J141" s="15" t="s">
        <v>204</v>
      </c>
      <c r="K141" s="14" t="s">
        <v>204</v>
      </c>
      <c r="L141" s="6" t="s">
        <v>204</v>
      </c>
      <c r="M141" s="6" t="s">
        <v>204</v>
      </c>
      <c r="N141" s="6" t="s">
        <v>204</v>
      </c>
      <c r="O141" s="6" t="s">
        <v>204</v>
      </c>
      <c r="P141" s="6" t="s">
        <v>204</v>
      </c>
      <c r="Q141" s="6" t="s">
        <v>204</v>
      </c>
      <c r="R141" s="6" t="s">
        <v>204</v>
      </c>
      <c r="S141" s="6" t="s">
        <v>204</v>
      </c>
      <c r="T141" s="6" t="s">
        <v>204</v>
      </c>
      <c r="U141" s="15" t="s">
        <v>204</v>
      </c>
    </row>
    <row r="142" spans="1:21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6" t="s">
        <v>204</v>
      </c>
      <c r="J142" s="15" t="s">
        <v>204</v>
      </c>
      <c r="K142" s="14" t="s">
        <v>204</v>
      </c>
      <c r="L142" s="6" t="s">
        <v>204</v>
      </c>
      <c r="M142" s="6" t="s">
        <v>204</v>
      </c>
      <c r="N142" s="6" t="s">
        <v>204</v>
      </c>
      <c r="O142" s="6" t="s">
        <v>204</v>
      </c>
      <c r="P142" s="6" t="s">
        <v>204</v>
      </c>
      <c r="Q142" s="6" t="s">
        <v>204</v>
      </c>
      <c r="R142" s="6" t="s">
        <v>204</v>
      </c>
      <c r="S142" s="6" t="s">
        <v>204</v>
      </c>
      <c r="T142" s="6" t="s">
        <v>204</v>
      </c>
      <c r="U142" s="15" t="s">
        <v>204</v>
      </c>
    </row>
    <row r="143" spans="1:21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6" t="s">
        <v>204</v>
      </c>
      <c r="J143" s="15" t="s">
        <v>204</v>
      </c>
      <c r="K143" s="14" t="s">
        <v>204</v>
      </c>
      <c r="L143" s="6" t="s">
        <v>204</v>
      </c>
      <c r="M143" s="6" t="s">
        <v>204</v>
      </c>
      <c r="N143" s="6" t="s">
        <v>204</v>
      </c>
      <c r="O143" s="6" t="s">
        <v>204</v>
      </c>
      <c r="P143" s="6" t="s">
        <v>204</v>
      </c>
      <c r="Q143" s="6" t="s">
        <v>204</v>
      </c>
      <c r="R143" s="6" t="s">
        <v>204</v>
      </c>
      <c r="S143" s="6" t="s">
        <v>204</v>
      </c>
      <c r="T143" s="6" t="s">
        <v>204</v>
      </c>
      <c r="U143" s="15" t="s">
        <v>204</v>
      </c>
    </row>
    <row r="144" spans="1:21" x14ac:dyDescent="0.25">
      <c r="A144" s="22" t="s">
        <v>157</v>
      </c>
      <c r="B144" s="12">
        <f t="shared" ref="B144:J144" si="38">SUM(B140:B143)</f>
        <v>25573645.52</v>
      </c>
      <c r="C144" s="5">
        <f t="shared" si="38"/>
        <v>0</v>
      </c>
      <c r="D144" s="5">
        <f t="shared" si="38"/>
        <v>60161321.030000001</v>
      </c>
      <c r="E144" s="5">
        <f t="shared" si="38"/>
        <v>45873828.090000004</v>
      </c>
      <c r="F144" s="5">
        <f t="shared" si="38"/>
        <v>3080971.06</v>
      </c>
      <c r="G144" s="5">
        <f t="shared" si="38"/>
        <v>33248130.760000002</v>
      </c>
      <c r="H144" s="5">
        <f t="shared" si="38"/>
        <v>4000725.11</v>
      </c>
      <c r="I144" s="5">
        <f t="shared" si="38"/>
        <v>0</v>
      </c>
      <c r="J144" s="13">
        <f t="shared" si="38"/>
        <v>171938621.59999999</v>
      </c>
      <c r="K144" s="12">
        <f t="shared" ref="K144:U144" si="39">SUM(K140:K143)</f>
        <v>21999506.23</v>
      </c>
      <c r="L144" s="5">
        <f t="shared" si="39"/>
        <v>0</v>
      </c>
      <c r="M144" s="5">
        <f t="shared" si="39"/>
        <v>42457049.380000003</v>
      </c>
      <c r="N144" s="5">
        <f t="shared" si="39"/>
        <v>46887829.5</v>
      </c>
      <c r="O144" s="5">
        <f t="shared" si="39"/>
        <v>2230259.98</v>
      </c>
      <c r="P144" s="5">
        <f t="shared" si="39"/>
        <v>22953250.359999999</v>
      </c>
      <c r="Q144" s="5">
        <f t="shared" si="39"/>
        <v>0</v>
      </c>
      <c r="R144" s="5">
        <f t="shared" si="39"/>
        <v>2208562.77</v>
      </c>
      <c r="S144" s="5">
        <f t="shared" si="39"/>
        <v>2933310.02</v>
      </c>
      <c r="T144" s="5">
        <f t="shared" si="39"/>
        <v>445.72</v>
      </c>
      <c r="U144" s="13">
        <f t="shared" si="39"/>
        <v>141670214</v>
      </c>
    </row>
    <row r="145" spans="1:21" x14ac:dyDescent="0.25">
      <c r="A145" s="24"/>
      <c r="B145" s="32"/>
      <c r="C145" s="33"/>
      <c r="D145" s="33"/>
      <c r="E145" s="33"/>
      <c r="F145" s="33"/>
      <c r="G145" s="33"/>
      <c r="H145" s="33"/>
      <c r="I145" s="33"/>
      <c r="J145" s="34"/>
      <c r="K145" s="32"/>
      <c r="L145" s="33"/>
      <c r="M145" s="33"/>
      <c r="N145" s="33"/>
      <c r="O145" s="33"/>
      <c r="P145" s="33"/>
      <c r="Q145" s="33"/>
      <c r="R145" s="33"/>
      <c r="S145" s="33"/>
      <c r="T145" s="33"/>
      <c r="U145" s="34"/>
    </row>
    <row r="146" spans="1:21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3"/>
      <c r="J146" s="34"/>
      <c r="K146" s="32"/>
      <c r="L146" s="33"/>
      <c r="M146" s="33"/>
      <c r="N146" s="33"/>
      <c r="O146" s="33"/>
      <c r="P146" s="33"/>
      <c r="Q146" s="33"/>
      <c r="R146" s="33"/>
      <c r="S146" s="33"/>
      <c r="T146" s="33"/>
      <c r="U146" s="34"/>
    </row>
    <row r="147" spans="1:21" x14ac:dyDescent="0.25">
      <c r="A147" s="25" t="s">
        <v>198</v>
      </c>
      <c r="B147" s="14">
        <v>9661387.0899999999</v>
      </c>
      <c r="C147" s="6">
        <v>11581403</v>
      </c>
      <c r="D147" s="6">
        <v>51926640.07</v>
      </c>
      <c r="E147" s="6">
        <v>82976588.340000004</v>
      </c>
      <c r="F147" s="6">
        <v>9107126.9700000007</v>
      </c>
      <c r="G147" s="6">
        <v>34306326.100000001</v>
      </c>
      <c r="H147" s="6">
        <v>6009007.9400000004</v>
      </c>
      <c r="I147" s="6">
        <v>2482324</v>
      </c>
      <c r="J147" s="15">
        <v>208050803.5</v>
      </c>
      <c r="K147" s="14">
        <v>10686783.35</v>
      </c>
      <c r="L147" s="6">
        <v>11158698.949999999</v>
      </c>
      <c r="M147" s="6">
        <v>39760218.920000002</v>
      </c>
      <c r="N147" s="6">
        <v>77114320.780000001</v>
      </c>
      <c r="O147" s="6">
        <v>13187728.09</v>
      </c>
      <c r="P147" s="6">
        <v>29769048.350000001</v>
      </c>
      <c r="Q147" s="6">
        <v>2822408.57</v>
      </c>
      <c r="R147" s="6">
        <v>3177266.83</v>
      </c>
      <c r="S147" s="6">
        <v>2741803.64</v>
      </c>
      <c r="T147" s="6">
        <v>0</v>
      </c>
      <c r="U147" s="15">
        <v>190418277.5</v>
      </c>
    </row>
    <row r="148" spans="1:21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6" t="s">
        <v>204</v>
      </c>
      <c r="J148" s="15" t="s">
        <v>204</v>
      </c>
      <c r="K148" s="14" t="s">
        <v>204</v>
      </c>
      <c r="L148" s="6" t="s">
        <v>204</v>
      </c>
      <c r="M148" s="6" t="s">
        <v>204</v>
      </c>
      <c r="N148" s="6" t="s">
        <v>204</v>
      </c>
      <c r="O148" s="6" t="s">
        <v>204</v>
      </c>
      <c r="P148" s="6" t="s">
        <v>204</v>
      </c>
      <c r="Q148" s="6" t="s">
        <v>204</v>
      </c>
      <c r="R148" s="6" t="s">
        <v>204</v>
      </c>
      <c r="S148" s="6" t="s">
        <v>204</v>
      </c>
      <c r="T148" s="6" t="s">
        <v>204</v>
      </c>
      <c r="U148" s="15" t="s">
        <v>204</v>
      </c>
    </row>
    <row r="149" spans="1:21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6" t="s">
        <v>204</v>
      </c>
      <c r="J149" s="15" t="s">
        <v>204</v>
      </c>
      <c r="K149" s="14" t="s">
        <v>204</v>
      </c>
      <c r="L149" s="6" t="s">
        <v>204</v>
      </c>
      <c r="M149" s="6" t="s">
        <v>204</v>
      </c>
      <c r="N149" s="6" t="s">
        <v>204</v>
      </c>
      <c r="O149" s="6" t="s">
        <v>204</v>
      </c>
      <c r="P149" s="6" t="s">
        <v>204</v>
      </c>
      <c r="Q149" s="6" t="s">
        <v>204</v>
      </c>
      <c r="R149" s="6" t="s">
        <v>204</v>
      </c>
      <c r="S149" s="6" t="s">
        <v>204</v>
      </c>
      <c r="T149" s="6" t="s">
        <v>204</v>
      </c>
      <c r="U149" s="15" t="s">
        <v>204</v>
      </c>
    </row>
    <row r="150" spans="1:21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6" t="s">
        <v>204</v>
      </c>
      <c r="J150" s="15" t="s">
        <v>204</v>
      </c>
      <c r="K150" s="14" t="s">
        <v>204</v>
      </c>
      <c r="L150" s="6" t="s">
        <v>204</v>
      </c>
      <c r="M150" s="6" t="s">
        <v>204</v>
      </c>
      <c r="N150" s="6" t="s">
        <v>204</v>
      </c>
      <c r="O150" s="6" t="s">
        <v>204</v>
      </c>
      <c r="P150" s="6" t="s">
        <v>204</v>
      </c>
      <c r="Q150" s="6" t="s">
        <v>204</v>
      </c>
      <c r="R150" s="6" t="s">
        <v>204</v>
      </c>
      <c r="S150" s="6" t="s">
        <v>204</v>
      </c>
      <c r="T150" s="6" t="s">
        <v>204</v>
      </c>
      <c r="U150" s="15" t="s">
        <v>204</v>
      </c>
    </row>
    <row r="151" spans="1:21" x14ac:dyDescent="0.25">
      <c r="A151" s="22" t="s">
        <v>157</v>
      </c>
      <c r="B151" s="12">
        <f t="shared" ref="B151:J151" si="40">SUM(B147:B150)</f>
        <v>9661387.0899999999</v>
      </c>
      <c r="C151" s="5">
        <f t="shared" si="40"/>
        <v>11581403</v>
      </c>
      <c r="D151" s="5">
        <f t="shared" si="40"/>
        <v>51926640.07</v>
      </c>
      <c r="E151" s="5">
        <f t="shared" si="40"/>
        <v>82976588.340000004</v>
      </c>
      <c r="F151" s="5">
        <f t="shared" si="40"/>
        <v>9107126.9700000007</v>
      </c>
      <c r="G151" s="5">
        <f t="shared" si="40"/>
        <v>34306326.100000001</v>
      </c>
      <c r="H151" s="5">
        <f t="shared" si="40"/>
        <v>6009007.9400000004</v>
      </c>
      <c r="I151" s="5">
        <f t="shared" si="40"/>
        <v>2482324</v>
      </c>
      <c r="J151" s="13">
        <f t="shared" si="40"/>
        <v>208050803.5</v>
      </c>
      <c r="K151" s="12">
        <f t="shared" ref="K151:U151" si="41">SUM(K147:K150)</f>
        <v>10686783.35</v>
      </c>
      <c r="L151" s="5">
        <f t="shared" si="41"/>
        <v>11158698.949999999</v>
      </c>
      <c r="M151" s="5">
        <f t="shared" si="41"/>
        <v>39760218.920000002</v>
      </c>
      <c r="N151" s="5">
        <f t="shared" si="41"/>
        <v>77114320.780000001</v>
      </c>
      <c r="O151" s="5">
        <f t="shared" si="41"/>
        <v>13187728.09</v>
      </c>
      <c r="P151" s="5">
        <f t="shared" si="41"/>
        <v>29769048.350000001</v>
      </c>
      <c r="Q151" s="5">
        <f t="shared" si="41"/>
        <v>2822408.57</v>
      </c>
      <c r="R151" s="5">
        <f t="shared" si="41"/>
        <v>3177266.83</v>
      </c>
      <c r="S151" s="5">
        <f t="shared" si="41"/>
        <v>2741803.64</v>
      </c>
      <c r="T151" s="5">
        <f t="shared" si="41"/>
        <v>0</v>
      </c>
      <c r="U151" s="13">
        <f t="shared" si="41"/>
        <v>190418277.5</v>
      </c>
    </row>
    <row r="152" spans="1:21" x14ac:dyDescent="0.25">
      <c r="A152" s="24"/>
      <c r="B152" s="32"/>
      <c r="C152" s="33"/>
      <c r="D152" s="33"/>
      <c r="E152" s="33"/>
      <c r="F152" s="33"/>
      <c r="G152" s="33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4"/>
    </row>
    <row r="153" spans="1:21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3"/>
      <c r="J153" s="34"/>
      <c r="K153" s="32"/>
      <c r="L153" s="33"/>
      <c r="M153" s="33"/>
      <c r="N153" s="33"/>
      <c r="O153" s="33"/>
      <c r="P153" s="33"/>
      <c r="Q153" s="33"/>
      <c r="R153" s="33"/>
      <c r="S153" s="33"/>
      <c r="T153" s="33"/>
      <c r="U153" s="34"/>
    </row>
    <row r="154" spans="1:21" x14ac:dyDescent="0.25">
      <c r="A154" s="25" t="s">
        <v>198</v>
      </c>
      <c r="B154" s="14">
        <v>8752619.3000000007</v>
      </c>
      <c r="C154" s="6">
        <v>21094592.48</v>
      </c>
      <c r="D154" s="6">
        <v>55536751.960000001</v>
      </c>
      <c r="E154" s="6">
        <v>99844375.599999994</v>
      </c>
      <c r="F154" s="6">
        <v>6042596.0599999996</v>
      </c>
      <c r="G154" s="6">
        <v>55648588.289999999</v>
      </c>
      <c r="H154" s="6">
        <v>3708667.24</v>
      </c>
      <c r="I154" s="6">
        <v>97552</v>
      </c>
      <c r="J154" s="15">
        <v>250725742.90000001</v>
      </c>
      <c r="K154" s="14">
        <v>8858967.2400000002</v>
      </c>
      <c r="L154" s="6">
        <v>20393280.84</v>
      </c>
      <c r="M154" s="6">
        <v>50843471.780000001</v>
      </c>
      <c r="N154" s="6">
        <v>90101472.939999998</v>
      </c>
      <c r="O154" s="6">
        <v>3043644.53</v>
      </c>
      <c r="P154" s="6">
        <v>47061362.109999999</v>
      </c>
      <c r="Q154" s="6">
        <v>2309404.12</v>
      </c>
      <c r="R154" s="6">
        <v>251419.96</v>
      </c>
      <c r="S154" s="6">
        <v>3393276.82</v>
      </c>
      <c r="T154" s="6">
        <v>0</v>
      </c>
      <c r="U154" s="15">
        <v>226256300.30000001</v>
      </c>
    </row>
    <row r="155" spans="1:21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6" t="s">
        <v>204</v>
      </c>
      <c r="J155" s="15" t="s">
        <v>204</v>
      </c>
      <c r="K155" s="14" t="s">
        <v>204</v>
      </c>
      <c r="L155" s="6" t="s">
        <v>204</v>
      </c>
      <c r="M155" s="6" t="s">
        <v>204</v>
      </c>
      <c r="N155" s="6" t="s">
        <v>204</v>
      </c>
      <c r="O155" s="6" t="s">
        <v>204</v>
      </c>
      <c r="P155" s="6" t="s">
        <v>204</v>
      </c>
      <c r="Q155" s="6" t="s">
        <v>204</v>
      </c>
      <c r="R155" s="6" t="s">
        <v>204</v>
      </c>
      <c r="S155" s="6" t="s">
        <v>204</v>
      </c>
      <c r="T155" s="6" t="s">
        <v>204</v>
      </c>
      <c r="U155" s="15" t="s">
        <v>204</v>
      </c>
    </row>
    <row r="156" spans="1:21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6" t="s">
        <v>204</v>
      </c>
      <c r="J156" s="15" t="s">
        <v>204</v>
      </c>
      <c r="K156" s="14" t="s">
        <v>204</v>
      </c>
      <c r="L156" s="6" t="s">
        <v>204</v>
      </c>
      <c r="M156" s="6" t="s">
        <v>204</v>
      </c>
      <c r="N156" s="6" t="s">
        <v>204</v>
      </c>
      <c r="O156" s="6" t="s">
        <v>204</v>
      </c>
      <c r="P156" s="6" t="s">
        <v>204</v>
      </c>
      <c r="Q156" s="6" t="s">
        <v>204</v>
      </c>
      <c r="R156" s="6" t="s">
        <v>204</v>
      </c>
      <c r="S156" s="6" t="s">
        <v>204</v>
      </c>
      <c r="T156" s="6" t="s">
        <v>204</v>
      </c>
      <c r="U156" s="15" t="s">
        <v>204</v>
      </c>
    </row>
    <row r="157" spans="1:21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6" t="s">
        <v>204</v>
      </c>
      <c r="J157" s="15" t="s">
        <v>204</v>
      </c>
      <c r="K157" s="14" t="s">
        <v>204</v>
      </c>
      <c r="L157" s="6" t="s">
        <v>204</v>
      </c>
      <c r="M157" s="6" t="s">
        <v>204</v>
      </c>
      <c r="N157" s="6" t="s">
        <v>204</v>
      </c>
      <c r="O157" s="6" t="s">
        <v>204</v>
      </c>
      <c r="P157" s="6" t="s">
        <v>204</v>
      </c>
      <c r="Q157" s="6" t="s">
        <v>204</v>
      </c>
      <c r="R157" s="6" t="s">
        <v>204</v>
      </c>
      <c r="S157" s="6" t="s">
        <v>204</v>
      </c>
      <c r="T157" s="6" t="s">
        <v>204</v>
      </c>
      <c r="U157" s="15" t="s">
        <v>204</v>
      </c>
    </row>
    <row r="158" spans="1:21" x14ac:dyDescent="0.25">
      <c r="A158" s="22" t="s">
        <v>157</v>
      </c>
      <c r="B158" s="12">
        <f t="shared" ref="B158:U158" si="42">SUM(B154:B157)</f>
        <v>8752619.3000000007</v>
      </c>
      <c r="C158" s="5">
        <f t="shared" si="42"/>
        <v>21094592.48</v>
      </c>
      <c r="D158" s="5">
        <f t="shared" si="42"/>
        <v>55536751.960000001</v>
      </c>
      <c r="E158" s="5">
        <f t="shared" si="42"/>
        <v>99844375.599999994</v>
      </c>
      <c r="F158" s="5">
        <f t="shared" si="42"/>
        <v>6042596.0599999996</v>
      </c>
      <c r="G158" s="5">
        <f t="shared" si="42"/>
        <v>55648588.289999999</v>
      </c>
      <c r="H158" s="5">
        <f t="shared" si="42"/>
        <v>3708667.24</v>
      </c>
      <c r="I158" s="5">
        <f t="shared" si="42"/>
        <v>97552</v>
      </c>
      <c r="J158" s="13">
        <f t="shared" si="42"/>
        <v>250725742.90000001</v>
      </c>
      <c r="K158" s="12">
        <f t="shared" si="42"/>
        <v>8858967.2400000002</v>
      </c>
      <c r="L158" s="5">
        <f t="shared" si="42"/>
        <v>20393280.84</v>
      </c>
      <c r="M158" s="5">
        <f t="shared" si="42"/>
        <v>50843471.780000001</v>
      </c>
      <c r="N158" s="5">
        <f t="shared" si="42"/>
        <v>90101472.939999998</v>
      </c>
      <c r="O158" s="5">
        <f t="shared" si="42"/>
        <v>3043644.53</v>
      </c>
      <c r="P158" s="5">
        <f t="shared" si="42"/>
        <v>47061362.109999999</v>
      </c>
      <c r="Q158" s="5">
        <f t="shared" si="42"/>
        <v>2309404.12</v>
      </c>
      <c r="R158" s="5">
        <f t="shared" si="42"/>
        <v>251419.96</v>
      </c>
      <c r="S158" s="5">
        <f t="shared" si="42"/>
        <v>3393276.82</v>
      </c>
      <c r="T158" s="5">
        <f t="shared" si="42"/>
        <v>0</v>
      </c>
      <c r="U158" s="13">
        <f t="shared" si="42"/>
        <v>226256300.30000001</v>
      </c>
    </row>
    <row r="159" spans="1:21" x14ac:dyDescent="0.25">
      <c r="A159" s="24"/>
      <c r="B159" s="32"/>
      <c r="C159" s="33"/>
      <c r="D159" s="33"/>
      <c r="E159" s="33"/>
      <c r="F159" s="33"/>
      <c r="G159" s="33"/>
      <c r="H159" s="33"/>
      <c r="I159" s="33"/>
      <c r="J159" s="34"/>
      <c r="K159" s="32"/>
      <c r="L159" s="33"/>
      <c r="M159" s="33"/>
      <c r="N159" s="33"/>
      <c r="O159" s="33"/>
      <c r="P159" s="33"/>
      <c r="Q159" s="33"/>
      <c r="R159" s="33"/>
      <c r="S159" s="33"/>
      <c r="T159" s="33"/>
      <c r="U159" s="34"/>
    </row>
    <row r="160" spans="1:21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3"/>
      <c r="J160" s="34"/>
      <c r="K160" s="32"/>
      <c r="L160" s="33"/>
      <c r="M160" s="33"/>
      <c r="N160" s="33"/>
      <c r="O160" s="33"/>
      <c r="P160" s="33"/>
      <c r="Q160" s="33"/>
      <c r="R160" s="33"/>
      <c r="S160" s="33"/>
      <c r="T160" s="33"/>
      <c r="U160" s="34"/>
    </row>
    <row r="161" spans="1:21" x14ac:dyDescent="0.25">
      <c r="A161" s="25" t="s">
        <v>198</v>
      </c>
      <c r="B161" s="14">
        <v>82467437</v>
      </c>
      <c r="C161" s="6">
        <v>81491662</v>
      </c>
      <c r="D161" s="6">
        <v>172686848</v>
      </c>
      <c r="E161" s="6">
        <v>112395174</v>
      </c>
      <c r="F161" s="6">
        <v>38192670</v>
      </c>
      <c r="G161" s="6">
        <v>174285416</v>
      </c>
      <c r="H161" s="6">
        <v>4394851</v>
      </c>
      <c r="I161" s="6">
        <v>10246968</v>
      </c>
      <c r="J161" s="15">
        <v>676161026</v>
      </c>
      <c r="K161" s="14">
        <v>70168968</v>
      </c>
      <c r="L161" s="6">
        <v>69187565</v>
      </c>
      <c r="M161" s="6">
        <v>127843503</v>
      </c>
      <c r="N161" s="6">
        <v>84367140</v>
      </c>
      <c r="O161" s="6">
        <v>28962175</v>
      </c>
      <c r="P161" s="6">
        <v>80661398</v>
      </c>
      <c r="Q161" s="6">
        <v>3597299</v>
      </c>
      <c r="R161" s="6">
        <v>10246968</v>
      </c>
      <c r="S161" s="6">
        <v>9212003</v>
      </c>
      <c r="T161" s="6">
        <v>0</v>
      </c>
      <c r="U161" s="15">
        <v>484247019</v>
      </c>
    </row>
    <row r="162" spans="1:21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6" t="s">
        <v>204</v>
      </c>
      <c r="J162" s="15" t="s">
        <v>204</v>
      </c>
      <c r="K162" s="14" t="s">
        <v>204</v>
      </c>
      <c r="L162" s="6" t="s">
        <v>204</v>
      </c>
      <c r="M162" s="6" t="s">
        <v>204</v>
      </c>
      <c r="N162" s="6" t="s">
        <v>204</v>
      </c>
      <c r="O162" s="6" t="s">
        <v>204</v>
      </c>
      <c r="P162" s="6" t="s">
        <v>204</v>
      </c>
      <c r="Q162" s="6" t="s">
        <v>204</v>
      </c>
      <c r="R162" s="6" t="s">
        <v>204</v>
      </c>
      <c r="S162" s="6" t="s">
        <v>204</v>
      </c>
      <c r="T162" s="6" t="s">
        <v>204</v>
      </c>
      <c r="U162" s="15" t="s">
        <v>204</v>
      </c>
    </row>
    <row r="163" spans="1:21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6" t="s">
        <v>204</v>
      </c>
      <c r="J163" s="15" t="s">
        <v>204</v>
      </c>
      <c r="K163" s="14" t="s">
        <v>204</v>
      </c>
      <c r="L163" s="6" t="s">
        <v>204</v>
      </c>
      <c r="M163" s="6" t="s">
        <v>204</v>
      </c>
      <c r="N163" s="6" t="s">
        <v>204</v>
      </c>
      <c r="O163" s="6" t="s">
        <v>204</v>
      </c>
      <c r="P163" s="6" t="s">
        <v>204</v>
      </c>
      <c r="Q163" s="6" t="s">
        <v>204</v>
      </c>
      <c r="R163" s="6" t="s">
        <v>204</v>
      </c>
      <c r="S163" s="6" t="s">
        <v>204</v>
      </c>
      <c r="T163" s="6" t="s">
        <v>204</v>
      </c>
      <c r="U163" s="15" t="s">
        <v>204</v>
      </c>
    </row>
    <row r="164" spans="1:21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6" t="s">
        <v>204</v>
      </c>
      <c r="J164" s="15" t="s">
        <v>204</v>
      </c>
      <c r="K164" s="14" t="s">
        <v>204</v>
      </c>
      <c r="L164" s="6" t="s">
        <v>204</v>
      </c>
      <c r="M164" s="6" t="s">
        <v>204</v>
      </c>
      <c r="N164" s="6" t="s">
        <v>204</v>
      </c>
      <c r="O164" s="6" t="s">
        <v>204</v>
      </c>
      <c r="P164" s="6" t="s">
        <v>204</v>
      </c>
      <c r="Q164" s="6" t="s">
        <v>204</v>
      </c>
      <c r="R164" s="6" t="s">
        <v>204</v>
      </c>
      <c r="S164" s="6" t="s">
        <v>204</v>
      </c>
      <c r="T164" s="6" t="s">
        <v>204</v>
      </c>
      <c r="U164" s="15" t="s">
        <v>204</v>
      </c>
    </row>
    <row r="165" spans="1:21" x14ac:dyDescent="0.25">
      <c r="A165" s="22" t="s">
        <v>157</v>
      </c>
      <c r="B165" s="12">
        <f t="shared" ref="B165:J165" si="43">SUM(B161:B164)</f>
        <v>82467437</v>
      </c>
      <c r="C165" s="5">
        <f t="shared" si="43"/>
        <v>81491662</v>
      </c>
      <c r="D165" s="5">
        <f t="shared" si="43"/>
        <v>172686848</v>
      </c>
      <c r="E165" s="5">
        <f t="shared" si="43"/>
        <v>112395174</v>
      </c>
      <c r="F165" s="5">
        <f t="shared" si="43"/>
        <v>38192670</v>
      </c>
      <c r="G165" s="5">
        <f t="shared" si="43"/>
        <v>174285416</v>
      </c>
      <c r="H165" s="5">
        <f t="shared" si="43"/>
        <v>4394851</v>
      </c>
      <c r="I165" s="5">
        <f t="shared" si="43"/>
        <v>10246968</v>
      </c>
      <c r="J165" s="13">
        <f t="shared" si="43"/>
        <v>676161026</v>
      </c>
      <c r="K165" s="12">
        <f t="shared" ref="K165:U165" si="44">SUM(K161:K164)</f>
        <v>70168968</v>
      </c>
      <c r="L165" s="5">
        <f t="shared" si="44"/>
        <v>69187565</v>
      </c>
      <c r="M165" s="5">
        <f t="shared" si="44"/>
        <v>127843503</v>
      </c>
      <c r="N165" s="5">
        <f t="shared" si="44"/>
        <v>84367140</v>
      </c>
      <c r="O165" s="5">
        <f t="shared" si="44"/>
        <v>28962175</v>
      </c>
      <c r="P165" s="5">
        <f t="shared" si="44"/>
        <v>80661398</v>
      </c>
      <c r="Q165" s="5">
        <f t="shared" si="44"/>
        <v>3597299</v>
      </c>
      <c r="R165" s="5">
        <f t="shared" si="44"/>
        <v>10246968</v>
      </c>
      <c r="S165" s="5">
        <f t="shared" si="44"/>
        <v>9212003</v>
      </c>
      <c r="T165" s="5">
        <f t="shared" si="44"/>
        <v>0</v>
      </c>
      <c r="U165" s="13">
        <f t="shared" si="44"/>
        <v>484247019</v>
      </c>
    </row>
    <row r="166" spans="1:21" x14ac:dyDescent="0.25">
      <c r="A166" s="24"/>
      <c r="B166" s="32"/>
      <c r="C166" s="33"/>
      <c r="D166" s="33"/>
      <c r="E166" s="33"/>
      <c r="F166" s="33"/>
      <c r="G166" s="33"/>
      <c r="H166" s="33"/>
      <c r="I166" s="33"/>
      <c r="J166" s="34"/>
      <c r="K166" s="32"/>
      <c r="L166" s="33"/>
      <c r="M166" s="33"/>
      <c r="N166" s="33"/>
      <c r="O166" s="33"/>
      <c r="P166" s="33"/>
      <c r="Q166" s="33"/>
      <c r="R166" s="33"/>
      <c r="S166" s="33"/>
      <c r="T166" s="33"/>
      <c r="U166" s="34"/>
    </row>
    <row r="167" spans="1:21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3"/>
      <c r="J167" s="34"/>
      <c r="K167" s="32"/>
      <c r="L167" s="33"/>
      <c r="M167" s="33"/>
      <c r="N167" s="33"/>
      <c r="O167" s="33"/>
      <c r="P167" s="33"/>
      <c r="Q167" s="33"/>
      <c r="R167" s="33"/>
      <c r="S167" s="33"/>
      <c r="T167" s="33"/>
      <c r="U167" s="34"/>
    </row>
    <row r="168" spans="1:21" x14ac:dyDescent="0.25">
      <c r="A168" s="25" t="s">
        <v>198</v>
      </c>
      <c r="B168" s="14">
        <v>2973102</v>
      </c>
      <c r="C168" s="6">
        <v>4479207</v>
      </c>
      <c r="D168" s="6">
        <v>19152412</v>
      </c>
      <c r="E168" s="6">
        <v>12950904</v>
      </c>
      <c r="F168" s="6">
        <v>2104028</v>
      </c>
      <c r="G168" s="6">
        <v>12826137</v>
      </c>
      <c r="H168" s="6">
        <v>441221</v>
      </c>
      <c r="I168" s="6">
        <v>445244</v>
      </c>
      <c r="J168" s="15">
        <v>55372255</v>
      </c>
      <c r="K168" s="14">
        <v>2527069</v>
      </c>
      <c r="L168" s="6">
        <v>3811937</v>
      </c>
      <c r="M168" s="6">
        <v>13850106</v>
      </c>
      <c r="N168" s="6">
        <v>9528031</v>
      </c>
      <c r="O168" s="6">
        <v>1555247</v>
      </c>
      <c r="P168" s="6">
        <v>4955244</v>
      </c>
      <c r="Q168" s="6">
        <v>375193</v>
      </c>
      <c r="R168" s="6">
        <v>445244</v>
      </c>
      <c r="S168" s="6">
        <v>636195</v>
      </c>
      <c r="T168" s="6">
        <v>0</v>
      </c>
      <c r="U168" s="15">
        <v>37684266</v>
      </c>
    </row>
    <row r="169" spans="1:21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6" t="s">
        <v>204</v>
      </c>
      <c r="J169" s="15" t="s">
        <v>204</v>
      </c>
      <c r="K169" s="14" t="s">
        <v>204</v>
      </c>
      <c r="L169" s="6" t="s">
        <v>204</v>
      </c>
      <c r="M169" s="6" t="s">
        <v>204</v>
      </c>
      <c r="N169" s="6" t="s">
        <v>204</v>
      </c>
      <c r="O169" s="6" t="s">
        <v>204</v>
      </c>
      <c r="P169" s="6" t="s">
        <v>204</v>
      </c>
      <c r="Q169" s="6" t="s">
        <v>204</v>
      </c>
      <c r="R169" s="6" t="s">
        <v>204</v>
      </c>
      <c r="S169" s="6" t="s">
        <v>204</v>
      </c>
      <c r="T169" s="6" t="s">
        <v>204</v>
      </c>
      <c r="U169" s="15" t="s">
        <v>204</v>
      </c>
    </row>
    <row r="170" spans="1:21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6" t="s">
        <v>204</v>
      </c>
      <c r="J170" s="15" t="s">
        <v>204</v>
      </c>
      <c r="K170" s="14" t="s">
        <v>204</v>
      </c>
      <c r="L170" s="6" t="s">
        <v>204</v>
      </c>
      <c r="M170" s="6" t="s">
        <v>204</v>
      </c>
      <c r="N170" s="6" t="s">
        <v>204</v>
      </c>
      <c r="O170" s="6" t="s">
        <v>204</v>
      </c>
      <c r="P170" s="6" t="s">
        <v>204</v>
      </c>
      <c r="Q170" s="6" t="s">
        <v>204</v>
      </c>
      <c r="R170" s="6" t="s">
        <v>204</v>
      </c>
      <c r="S170" s="6" t="s">
        <v>204</v>
      </c>
      <c r="T170" s="6" t="s">
        <v>204</v>
      </c>
      <c r="U170" s="15" t="s">
        <v>204</v>
      </c>
    </row>
    <row r="171" spans="1:21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6" t="s">
        <v>204</v>
      </c>
      <c r="J171" s="15" t="s">
        <v>204</v>
      </c>
      <c r="K171" s="14" t="s">
        <v>204</v>
      </c>
      <c r="L171" s="6" t="s">
        <v>204</v>
      </c>
      <c r="M171" s="6" t="s">
        <v>204</v>
      </c>
      <c r="N171" s="6" t="s">
        <v>204</v>
      </c>
      <c r="O171" s="6" t="s">
        <v>204</v>
      </c>
      <c r="P171" s="6" t="s">
        <v>204</v>
      </c>
      <c r="Q171" s="6" t="s">
        <v>204</v>
      </c>
      <c r="R171" s="6" t="s">
        <v>204</v>
      </c>
      <c r="S171" s="6" t="s">
        <v>204</v>
      </c>
      <c r="T171" s="6" t="s">
        <v>204</v>
      </c>
      <c r="U171" s="15" t="s">
        <v>204</v>
      </c>
    </row>
    <row r="172" spans="1:21" x14ac:dyDescent="0.25">
      <c r="A172" s="22" t="s">
        <v>157</v>
      </c>
      <c r="B172" s="12">
        <f t="shared" ref="B172:J172" si="45">SUM(B168:B171)</f>
        <v>2973102</v>
      </c>
      <c r="C172" s="5">
        <f t="shared" si="45"/>
        <v>4479207</v>
      </c>
      <c r="D172" s="5">
        <f t="shared" si="45"/>
        <v>19152412</v>
      </c>
      <c r="E172" s="5">
        <f t="shared" si="45"/>
        <v>12950904</v>
      </c>
      <c r="F172" s="5">
        <f t="shared" si="45"/>
        <v>2104028</v>
      </c>
      <c r="G172" s="5">
        <f t="shared" si="45"/>
        <v>12826137</v>
      </c>
      <c r="H172" s="5">
        <f t="shared" si="45"/>
        <v>441221</v>
      </c>
      <c r="I172" s="5">
        <f t="shared" si="45"/>
        <v>445244</v>
      </c>
      <c r="J172" s="13">
        <f t="shared" si="45"/>
        <v>55372255</v>
      </c>
      <c r="K172" s="12">
        <f t="shared" ref="K172:U172" si="46">SUM(K168:K171)</f>
        <v>2527069</v>
      </c>
      <c r="L172" s="5">
        <f t="shared" si="46"/>
        <v>3811937</v>
      </c>
      <c r="M172" s="5">
        <f t="shared" si="46"/>
        <v>13850106</v>
      </c>
      <c r="N172" s="5">
        <f t="shared" si="46"/>
        <v>9528031</v>
      </c>
      <c r="O172" s="5">
        <f t="shared" si="46"/>
        <v>1555247</v>
      </c>
      <c r="P172" s="5">
        <f t="shared" si="46"/>
        <v>4955244</v>
      </c>
      <c r="Q172" s="5">
        <f t="shared" si="46"/>
        <v>375193</v>
      </c>
      <c r="R172" s="5">
        <f t="shared" si="46"/>
        <v>445244</v>
      </c>
      <c r="S172" s="5">
        <f t="shared" si="46"/>
        <v>636195</v>
      </c>
      <c r="T172" s="5">
        <f t="shared" si="46"/>
        <v>0</v>
      </c>
      <c r="U172" s="13">
        <f t="shared" si="46"/>
        <v>37684266</v>
      </c>
    </row>
    <row r="173" spans="1:21" x14ac:dyDescent="0.25">
      <c r="A173" s="24"/>
      <c r="B173" s="32"/>
      <c r="C173" s="33"/>
      <c r="D173" s="33"/>
      <c r="E173" s="33"/>
      <c r="F173" s="33"/>
      <c r="G173" s="33"/>
      <c r="H173" s="33"/>
      <c r="I173" s="33"/>
      <c r="J173" s="34"/>
      <c r="K173" s="32"/>
      <c r="L173" s="33"/>
      <c r="M173" s="33"/>
      <c r="N173" s="33"/>
      <c r="O173" s="33"/>
      <c r="P173" s="33"/>
      <c r="Q173" s="33"/>
      <c r="R173" s="33"/>
      <c r="S173" s="33"/>
      <c r="T173" s="33"/>
      <c r="U173" s="34"/>
    </row>
    <row r="174" spans="1:21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3"/>
      <c r="J174" s="34"/>
      <c r="K174" s="32"/>
      <c r="L174" s="33"/>
      <c r="M174" s="33"/>
      <c r="N174" s="33"/>
      <c r="O174" s="33"/>
      <c r="P174" s="33"/>
      <c r="Q174" s="33"/>
      <c r="R174" s="33"/>
      <c r="S174" s="33"/>
      <c r="T174" s="33"/>
      <c r="U174" s="34"/>
    </row>
    <row r="175" spans="1:21" x14ac:dyDescent="0.25">
      <c r="A175" s="25" t="s">
        <v>198</v>
      </c>
      <c r="B175" s="14">
        <v>10735553</v>
      </c>
      <c r="C175" s="6">
        <v>12077321</v>
      </c>
      <c r="D175" s="6">
        <v>36626425</v>
      </c>
      <c r="E175" s="6">
        <v>28069628</v>
      </c>
      <c r="F175" s="6">
        <v>0</v>
      </c>
      <c r="G175" s="6">
        <v>26313504</v>
      </c>
      <c r="H175" s="6">
        <v>3469689</v>
      </c>
      <c r="I175" s="6">
        <v>0</v>
      </c>
      <c r="J175" s="15">
        <v>117292120</v>
      </c>
      <c r="K175" s="14">
        <v>4700164</v>
      </c>
      <c r="L175" s="6">
        <v>10499688</v>
      </c>
      <c r="M175" s="6">
        <v>26524919</v>
      </c>
      <c r="N175" s="6">
        <v>22380645</v>
      </c>
      <c r="O175" s="6">
        <v>0</v>
      </c>
      <c r="P175" s="6">
        <v>14119800</v>
      </c>
      <c r="Q175" s="6">
        <v>0</v>
      </c>
      <c r="R175" s="6">
        <v>0</v>
      </c>
      <c r="S175" s="6">
        <v>3396215</v>
      </c>
      <c r="T175" s="6">
        <v>5714971</v>
      </c>
      <c r="U175" s="15">
        <v>87336402</v>
      </c>
    </row>
    <row r="176" spans="1:21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6" t="s">
        <v>204</v>
      </c>
      <c r="J176" s="15" t="s">
        <v>204</v>
      </c>
      <c r="K176" s="14" t="s">
        <v>204</v>
      </c>
      <c r="L176" s="6" t="s">
        <v>204</v>
      </c>
      <c r="M176" s="6" t="s">
        <v>204</v>
      </c>
      <c r="N176" s="6" t="s">
        <v>204</v>
      </c>
      <c r="O176" s="6" t="s">
        <v>204</v>
      </c>
      <c r="P176" s="6" t="s">
        <v>204</v>
      </c>
      <c r="Q176" s="6" t="s">
        <v>204</v>
      </c>
      <c r="R176" s="6" t="s">
        <v>204</v>
      </c>
      <c r="S176" s="6" t="s">
        <v>204</v>
      </c>
      <c r="T176" s="6" t="s">
        <v>204</v>
      </c>
      <c r="U176" s="15" t="s">
        <v>204</v>
      </c>
    </row>
    <row r="177" spans="1:21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6" t="s">
        <v>204</v>
      </c>
      <c r="J177" s="15" t="s">
        <v>204</v>
      </c>
      <c r="K177" s="14" t="s">
        <v>204</v>
      </c>
      <c r="L177" s="6" t="s">
        <v>204</v>
      </c>
      <c r="M177" s="6" t="s">
        <v>204</v>
      </c>
      <c r="N177" s="6" t="s">
        <v>204</v>
      </c>
      <c r="O177" s="6" t="s">
        <v>204</v>
      </c>
      <c r="P177" s="6" t="s">
        <v>204</v>
      </c>
      <c r="Q177" s="6" t="s">
        <v>204</v>
      </c>
      <c r="R177" s="6" t="s">
        <v>204</v>
      </c>
      <c r="S177" s="6" t="s">
        <v>204</v>
      </c>
      <c r="T177" s="6" t="s">
        <v>204</v>
      </c>
      <c r="U177" s="15" t="s">
        <v>204</v>
      </c>
    </row>
    <row r="178" spans="1:21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6" t="s">
        <v>204</v>
      </c>
      <c r="J178" s="15" t="s">
        <v>204</v>
      </c>
      <c r="K178" s="14" t="s">
        <v>204</v>
      </c>
      <c r="L178" s="6" t="s">
        <v>204</v>
      </c>
      <c r="M178" s="6" t="s">
        <v>204</v>
      </c>
      <c r="N178" s="6" t="s">
        <v>204</v>
      </c>
      <c r="O178" s="6" t="s">
        <v>204</v>
      </c>
      <c r="P178" s="6" t="s">
        <v>204</v>
      </c>
      <c r="Q178" s="6" t="s">
        <v>204</v>
      </c>
      <c r="R178" s="6" t="s">
        <v>204</v>
      </c>
      <c r="S178" s="6" t="s">
        <v>204</v>
      </c>
      <c r="T178" s="6" t="s">
        <v>204</v>
      </c>
      <c r="U178" s="15" t="s">
        <v>204</v>
      </c>
    </row>
    <row r="179" spans="1:21" x14ac:dyDescent="0.25">
      <c r="A179" s="22" t="s">
        <v>157</v>
      </c>
      <c r="B179" s="12">
        <f t="shared" ref="B179:J179" si="47">SUM(B175:B178)</f>
        <v>10735553</v>
      </c>
      <c r="C179" s="5">
        <f t="shared" si="47"/>
        <v>12077321</v>
      </c>
      <c r="D179" s="5">
        <f t="shared" si="47"/>
        <v>36626425</v>
      </c>
      <c r="E179" s="5">
        <f t="shared" si="47"/>
        <v>28069628</v>
      </c>
      <c r="F179" s="5">
        <f t="shared" si="47"/>
        <v>0</v>
      </c>
      <c r="G179" s="5">
        <f t="shared" si="47"/>
        <v>26313504</v>
      </c>
      <c r="H179" s="5">
        <f t="shared" si="47"/>
        <v>3469689</v>
      </c>
      <c r="I179" s="5">
        <f t="shared" si="47"/>
        <v>0</v>
      </c>
      <c r="J179" s="13">
        <f t="shared" si="47"/>
        <v>117292120</v>
      </c>
      <c r="K179" s="12">
        <f t="shared" ref="K179:U179" si="48">SUM(K175:K178)</f>
        <v>4700164</v>
      </c>
      <c r="L179" s="5">
        <f t="shared" si="48"/>
        <v>10499688</v>
      </c>
      <c r="M179" s="5">
        <f t="shared" si="48"/>
        <v>26524919</v>
      </c>
      <c r="N179" s="5">
        <f t="shared" si="48"/>
        <v>22380645</v>
      </c>
      <c r="O179" s="5">
        <f t="shared" si="48"/>
        <v>0</v>
      </c>
      <c r="P179" s="5">
        <f t="shared" si="48"/>
        <v>14119800</v>
      </c>
      <c r="Q179" s="5">
        <f t="shared" si="48"/>
        <v>0</v>
      </c>
      <c r="R179" s="5">
        <f t="shared" si="48"/>
        <v>0</v>
      </c>
      <c r="S179" s="5">
        <f t="shared" si="48"/>
        <v>3396215</v>
      </c>
      <c r="T179" s="5">
        <f t="shared" si="48"/>
        <v>5714971</v>
      </c>
      <c r="U179" s="13">
        <f t="shared" si="48"/>
        <v>87336402</v>
      </c>
    </row>
    <row r="180" spans="1:21" x14ac:dyDescent="0.25">
      <c r="A180" s="24"/>
      <c r="B180" s="32"/>
      <c r="C180" s="33"/>
      <c r="D180" s="33"/>
      <c r="E180" s="33"/>
      <c r="F180" s="33"/>
      <c r="G180" s="33"/>
      <c r="H180" s="33"/>
      <c r="I180" s="33"/>
      <c r="J180" s="34"/>
      <c r="K180" s="32"/>
      <c r="L180" s="33"/>
      <c r="M180" s="33"/>
      <c r="N180" s="33"/>
      <c r="O180" s="33"/>
      <c r="P180" s="33"/>
      <c r="Q180" s="33"/>
      <c r="R180" s="33"/>
      <c r="S180" s="33"/>
      <c r="T180" s="33"/>
      <c r="U180" s="34"/>
    </row>
    <row r="181" spans="1:21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3"/>
      <c r="J181" s="34"/>
      <c r="K181" s="32"/>
      <c r="L181" s="33"/>
      <c r="M181" s="33"/>
      <c r="N181" s="33"/>
      <c r="O181" s="33"/>
      <c r="P181" s="33"/>
      <c r="Q181" s="33"/>
      <c r="R181" s="33"/>
      <c r="S181" s="33"/>
      <c r="T181" s="33"/>
      <c r="U181" s="34"/>
    </row>
    <row r="182" spans="1:21" x14ac:dyDescent="0.25">
      <c r="A182" s="25" t="s">
        <v>198</v>
      </c>
      <c r="B182" s="14">
        <v>1640396</v>
      </c>
      <c r="C182" s="6">
        <v>0</v>
      </c>
      <c r="D182" s="6">
        <v>1890828</v>
      </c>
      <c r="E182" s="6">
        <v>2232740</v>
      </c>
      <c r="F182" s="6">
        <v>454113</v>
      </c>
      <c r="G182" s="6">
        <v>1791619</v>
      </c>
      <c r="H182" s="6">
        <v>348024</v>
      </c>
      <c r="I182" s="6">
        <v>0</v>
      </c>
      <c r="J182" s="15">
        <v>8357720</v>
      </c>
      <c r="K182" s="14">
        <v>1429698</v>
      </c>
      <c r="L182" s="6">
        <v>0</v>
      </c>
      <c r="M182" s="6">
        <v>1097831</v>
      </c>
      <c r="N182" s="6">
        <v>1248247</v>
      </c>
      <c r="O182" s="6">
        <v>245591</v>
      </c>
      <c r="P182" s="6">
        <v>163815</v>
      </c>
      <c r="Q182" s="6">
        <v>120863</v>
      </c>
      <c r="R182" s="6">
        <v>0</v>
      </c>
      <c r="S182" s="6">
        <v>180084</v>
      </c>
      <c r="T182" s="6">
        <v>0</v>
      </c>
      <c r="U182" s="15">
        <v>4486129</v>
      </c>
    </row>
    <row r="183" spans="1:21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6" t="s">
        <v>204</v>
      </c>
      <c r="J183" s="15" t="s">
        <v>204</v>
      </c>
      <c r="K183" s="14" t="s">
        <v>204</v>
      </c>
      <c r="L183" s="6" t="s">
        <v>204</v>
      </c>
      <c r="M183" s="6" t="s">
        <v>204</v>
      </c>
      <c r="N183" s="6" t="s">
        <v>204</v>
      </c>
      <c r="O183" s="6" t="s">
        <v>204</v>
      </c>
      <c r="P183" s="6" t="s">
        <v>204</v>
      </c>
      <c r="Q183" s="6" t="s">
        <v>204</v>
      </c>
      <c r="R183" s="6" t="s">
        <v>204</v>
      </c>
      <c r="S183" s="6" t="s">
        <v>204</v>
      </c>
      <c r="T183" s="6" t="s">
        <v>204</v>
      </c>
      <c r="U183" s="15" t="s">
        <v>204</v>
      </c>
    </row>
    <row r="184" spans="1:21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6" t="s">
        <v>204</v>
      </c>
      <c r="J184" s="15" t="s">
        <v>204</v>
      </c>
      <c r="K184" s="14" t="s">
        <v>204</v>
      </c>
      <c r="L184" s="6" t="s">
        <v>204</v>
      </c>
      <c r="M184" s="6" t="s">
        <v>204</v>
      </c>
      <c r="N184" s="6" t="s">
        <v>204</v>
      </c>
      <c r="O184" s="6" t="s">
        <v>204</v>
      </c>
      <c r="P184" s="6" t="s">
        <v>204</v>
      </c>
      <c r="Q184" s="6" t="s">
        <v>204</v>
      </c>
      <c r="R184" s="6" t="s">
        <v>204</v>
      </c>
      <c r="S184" s="6" t="s">
        <v>204</v>
      </c>
      <c r="T184" s="6" t="s">
        <v>204</v>
      </c>
      <c r="U184" s="15" t="s">
        <v>204</v>
      </c>
    </row>
    <row r="185" spans="1:21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6" t="s">
        <v>204</v>
      </c>
      <c r="J185" s="15" t="s">
        <v>204</v>
      </c>
      <c r="K185" s="14" t="s">
        <v>204</v>
      </c>
      <c r="L185" s="6" t="s">
        <v>204</v>
      </c>
      <c r="M185" s="6" t="s">
        <v>204</v>
      </c>
      <c r="N185" s="6" t="s">
        <v>204</v>
      </c>
      <c r="O185" s="6" t="s">
        <v>204</v>
      </c>
      <c r="P185" s="6" t="s">
        <v>204</v>
      </c>
      <c r="Q185" s="6" t="s">
        <v>204</v>
      </c>
      <c r="R185" s="6" t="s">
        <v>204</v>
      </c>
      <c r="S185" s="6" t="s">
        <v>204</v>
      </c>
      <c r="T185" s="6" t="s">
        <v>204</v>
      </c>
      <c r="U185" s="15" t="s">
        <v>204</v>
      </c>
    </row>
    <row r="186" spans="1:21" x14ac:dyDescent="0.25">
      <c r="A186" s="22" t="s">
        <v>157</v>
      </c>
      <c r="B186" s="12">
        <f t="shared" ref="B186:J186" si="49">SUM(B182:B185)</f>
        <v>1640396</v>
      </c>
      <c r="C186" s="5">
        <f t="shared" si="49"/>
        <v>0</v>
      </c>
      <c r="D186" s="5">
        <f t="shared" si="49"/>
        <v>1890828</v>
      </c>
      <c r="E186" s="5">
        <f t="shared" si="49"/>
        <v>2232740</v>
      </c>
      <c r="F186" s="5">
        <f t="shared" si="49"/>
        <v>454113</v>
      </c>
      <c r="G186" s="5">
        <f t="shared" si="49"/>
        <v>1791619</v>
      </c>
      <c r="H186" s="5">
        <f t="shared" si="49"/>
        <v>348024</v>
      </c>
      <c r="I186" s="5">
        <f t="shared" si="49"/>
        <v>0</v>
      </c>
      <c r="J186" s="13">
        <f t="shared" si="49"/>
        <v>8357720</v>
      </c>
      <c r="K186" s="12">
        <f t="shared" ref="K186:U186" si="50">SUM(K182:K185)</f>
        <v>1429698</v>
      </c>
      <c r="L186" s="5">
        <f t="shared" si="50"/>
        <v>0</v>
      </c>
      <c r="M186" s="5">
        <f t="shared" si="50"/>
        <v>1097831</v>
      </c>
      <c r="N186" s="5">
        <f t="shared" si="50"/>
        <v>1248247</v>
      </c>
      <c r="O186" s="5">
        <f t="shared" si="50"/>
        <v>245591</v>
      </c>
      <c r="P186" s="5">
        <f t="shared" si="50"/>
        <v>163815</v>
      </c>
      <c r="Q186" s="5">
        <f t="shared" si="50"/>
        <v>120863</v>
      </c>
      <c r="R186" s="5">
        <f t="shared" si="50"/>
        <v>0</v>
      </c>
      <c r="S186" s="5">
        <f t="shared" si="50"/>
        <v>180084</v>
      </c>
      <c r="T186" s="5">
        <f t="shared" si="50"/>
        <v>0</v>
      </c>
      <c r="U186" s="13">
        <f t="shared" si="50"/>
        <v>4486129</v>
      </c>
    </row>
    <row r="187" spans="1:21" x14ac:dyDescent="0.25">
      <c r="A187" s="24"/>
      <c r="B187" s="32"/>
      <c r="C187" s="33"/>
      <c r="D187" s="33"/>
      <c r="E187" s="33"/>
      <c r="F187" s="33"/>
      <c r="G187" s="33"/>
      <c r="H187" s="33"/>
      <c r="I187" s="33"/>
      <c r="J187" s="34"/>
      <c r="K187" s="32"/>
      <c r="L187" s="33"/>
      <c r="M187" s="33"/>
      <c r="N187" s="33"/>
      <c r="O187" s="33"/>
      <c r="P187" s="33"/>
      <c r="Q187" s="33"/>
      <c r="R187" s="33"/>
      <c r="S187" s="33"/>
      <c r="T187" s="33"/>
      <c r="U187" s="34"/>
    </row>
    <row r="188" spans="1:21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3"/>
      <c r="J188" s="34"/>
      <c r="K188" s="32"/>
      <c r="L188" s="33"/>
      <c r="M188" s="33"/>
      <c r="N188" s="33"/>
      <c r="O188" s="33"/>
      <c r="P188" s="33"/>
      <c r="Q188" s="33"/>
      <c r="R188" s="33"/>
      <c r="S188" s="33"/>
      <c r="T188" s="33"/>
      <c r="U188" s="34"/>
    </row>
    <row r="189" spans="1:21" x14ac:dyDescent="0.25">
      <c r="A189" s="25" t="s">
        <v>198</v>
      </c>
      <c r="B189" s="14">
        <v>0</v>
      </c>
      <c r="C189" s="6">
        <v>0</v>
      </c>
      <c r="D189" s="6">
        <v>47767</v>
      </c>
      <c r="E189" s="6">
        <v>0</v>
      </c>
      <c r="F189" s="6">
        <v>0</v>
      </c>
      <c r="G189" s="6">
        <v>940</v>
      </c>
      <c r="H189" s="6">
        <v>12283</v>
      </c>
      <c r="I189" s="6">
        <v>0</v>
      </c>
      <c r="J189" s="15">
        <v>60990</v>
      </c>
      <c r="K189" s="14">
        <v>0</v>
      </c>
      <c r="L189" s="6">
        <v>0</v>
      </c>
      <c r="M189" s="6">
        <v>-37829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8</v>
      </c>
      <c r="T189" s="6">
        <v>0</v>
      </c>
      <c r="U189" s="15">
        <v>-37821</v>
      </c>
    </row>
    <row r="190" spans="1:21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6" t="s">
        <v>204</v>
      </c>
      <c r="J190" s="15" t="s">
        <v>204</v>
      </c>
      <c r="K190" s="14" t="s">
        <v>204</v>
      </c>
      <c r="L190" s="6" t="s">
        <v>204</v>
      </c>
      <c r="M190" s="6" t="s">
        <v>204</v>
      </c>
      <c r="N190" s="6" t="s">
        <v>204</v>
      </c>
      <c r="O190" s="6" t="s">
        <v>204</v>
      </c>
      <c r="P190" s="6" t="s">
        <v>204</v>
      </c>
      <c r="Q190" s="6" t="s">
        <v>204</v>
      </c>
      <c r="R190" s="6" t="s">
        <v>204</v>
      </c>
      <c r="S190" s="6" t="s">
        <v>204</v>
      </c>
      <c r="T190" s="6" t="s">
        <v>204</v>
      </c>
      <c r="U190" s="15" t="s">
        <v>204</v>
      </c>
    </row>
    <row r="191" spans="1:21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6" t="s">
        <v>204</v>
      </c>
      <c r="J191" s="15" t="s">
        <v>204</v>
      </c>
      <c r="K191" s="14" t="s">
        <v>204</v>
      </c>
      <c r="L191" s="6" t="s">
        <v>204</v>
      </c>
      <c r="M191" s="6" t="s">
        <v>204</v>
      </c>
      <c r="N191" s="6" t="s">
        <v>204</v>
      </c>
      <c r="O191" s="6" t="s">
        <v>204</v>
      </c>
      <c r="P191" s="6" t="s">
        <v>204</v>
      </c>
      <c r="Q191" s="6" t="s">
        <v>204</v>
      </c>
      <c r="R191" s="6" t="s">
        <v>204</v>
      </c>
      <c r="S191" s="6" t="s">
        <v>204</v>
      </c>
      <c r="T191" s="6" t="s">
        <v>204</v>
      </c>
      <c r="U191" s="15" t="s">
        <v>204</v>
      </c>
    </row>
    <row r="192" spans="1:21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6" t="s">
        <v>204</v>
      </c>
      <c r="J192" s="15" t="s">
        <v>204</v>
      </c>
      <c r="K192" s="14" t="s">
        <v>204</v>
      </c>
      <c r="L192" s="6" t="s">
        <v>204</v>
      </c>
      <c r="M192" s="6" t="s">
        <v>204</v>
      </c>
      <c r="N192" s="6" t="s">
        <v>204</v>
      </c>
      <c r="O192" s="6" t="s">
        <v>204</v>
      </c>
      <c r="P192" s="6" t="s">
        <v>204</v>
      </c>
      <c r="Q192" s="6" t="s">
        <v>204</v>
      </c>
      <c r="R192" s="6" t="s">
        <v>204</v>
      </c>
      <c r="S192" s="6" t="s">
        <v>204</v>
      </c>
      <c r="T192" s="6" t="s">
        <v>204</v>
      </c>
      <c r="U192" s="15" t="s">
        <v>204</v>
      </c>
    </row>
    <row r="193" spans="1:21" x14ac:dyDescent="0.25">
      <c r="A193" s="22" t="s">
        <v>157</v>
      </c>
      <c r="B193" s="12">
        <f t="shared" ref="B193:J193" si="51">SUM(B189:B192)</f>
        <v>0</v>
      </c>
      <c r="C193" s="5">
        <f t="shared" si="51"/>
        <v>0</v>
      </c>
      <c r="D193" s="5">
        <f t="shared" si="51"/>
        <v>47767</v>
      </c>
      <c r="E193" s="5">
        <f t="shared" si="51"/>
        <v>0</v>
      </c>
      <c r="F193" s="5">
        <f t="shared" si="51"/>
        <v>0</v>
      </c>
      <c r="G193" s="5">
        <f t="shared" si="51"/>
        <v>940</v>
      </c>
      <c r="H193" s="5">
        <f t="shared" si="51"/>
        <v>12283</v>
      </c>
      <c r="I193" s="5">
        <f t="shared" si="51"/>
        <v>0</v>
      </c>
      <c r="J193" s="13">
        <f t="shared" si="51"/>
        <v>60990</v>
      </c>
      <c r="K193" s="12">
        <f t="shared" ref="K193:U193" si="52">SUM(K189:K192)</f>
        <v>0</v>
      </c>
      <c r="L193" s="5">
        <f t="shared" si="52"/>
        <v>0</v>
      </c>
      <c r="M193" s="5">
        <f t="shared" si="52"/>
        <v>-37829</v>
      </c>
      <c r="N193" s="5">
        <f t="shared" si="52"/>
        <v>0</v>
      </c>
      <c r="O193" s="5">
        <f t="shared" si="52"/>
        <v>0</v>
      </c>
      <c r="P193" s="5">
        <f t="shared" si="52"/>
        <v>0</v>
      </c>
      <c r="Q193" s="5">
        <f t="shared" si="52"/>
        <v>0</v>
      </c>
      <c r="R193" s="5">
        <f t="shared" si="52"/>
        <v>0</v>
      </c>
      <c r="S193" s="5">
        <f t="shared" si="52"/>
        <v>8</v>
      </c>
      <c r="T193" s="5">
        <f t="shared" si="52"/>
        <v>0</v>
      </c>
      <c r="U193" s="13">
        <f t="shared" si="52"/>
        <v>-37821</v>
      </c>
    </row>
    <row r="194" spans="1:21" x14ac:dyDescent="0.25">
      <c r="A194" s="24"/>
      <c r="B194" s="32"/>
      <c r="C194" s="33"/>
      <c r="D194" s="33"/>
      <c r="E194" s="33"/>
      <c r="F194" s="33"/>
      <c r="G194" s="33"/>
      <c r="H194" s="33"/>
      <c r="I194" s="33"/>
      <c r="J194" s="34"/>
      <c r="K194" s="32"/>
      <c r="L194" s="33"/>
      <c r="M194" s="33"/>
      <c r="N194" s="33"/>
      <c r="O194" s="33"/>
      <c r="P194" s="33"/>
      <c r="Q194" s="33"/>
      <c r="R194" s="33"/>
      <c r="S194" s="33"/>
      <c r="T194" s="33"/>
      <c r="U194" s="34"/>
    </row>
    <row r="195" spans="1:21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3"/>
      <c r="J195" s="34"/>
      <c r="K195" s="32"/>
      <c r="L195" s="33"/>
      <c r="M195" s="33"/>
      <c r="N195" s="33"/>
      <c r="O195" s="33"/>
      <c r="P195" s="33"/>
      <c r="Q195" s="33"/>
      <c r="R195" s="33"/>
      <c r="S195" s="33"/>
      <c r="T195" s="33"/>
      <c r="U195" s="34"/>
    </row>
    <row r="196" spans="1:21" x14ac:dyDescent="0.25">
      <c r="A196" s="25" t="s">
        <v>198</v>
      </c>
      <c r="B196" s="14">
        <v>1942047</v>
      </c>
      <c r="C196" s="6">
        <v>0</v>
      </c>
      <c r="D196" s="6">
        <v>0</v>
      </c>
      <c r="E196" s="6">
        <v>3365391</v>
      </c>
      <c r="F196" s="6">
        <v>1127105</v>
      </c>
      <c r="G196" s="6">
        <v>540392</v>
      </c>
      <c r="H196" s="6">
        <v>346032</v>
      </c>
      <c r="I196" s="6">
        <v>0</v>
      </c>
      <c r="J196" s="15">
        <v>7320967</v>
      </c>
      <c r="K196" s="14">
        <v>-194205</v>
      </c>
      <c r="L196" s="6">
        <v>0</v>
      </c>
      <c r="M196" s="6">
        <v>0</v>
      </c>
      <c r="N196" s="6">
        <v>1682696</v>
      </c>
      <c r="O196" s="6">
        <v>225421</v>
      </c>
      <c r="P196" s="6">
        <v>270196</v>
      </c>
      <c r="Q196" s="6">
        <v>424618</v>
      </c>
      <c r="R196" s="6">
        <v>0</v>
      </c>
      <c r="S196" s="6">
        <v>0</v>
      </c>
      <c r="T196" s="6">
        <v>0</v>
      </c>
      <c r="U196" s="15">
        <v>2408726</v>
      </c>
    </row>
    <row r="197" spans="1:21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6" t="s">
        <v>204</v>
      </c>
      <c r="J197" s="15" t="s">
        <v>204</v>
      </c>
      <c r="K197" s="14" t="s">
        <v>204</v>
      </c>
      <c r="L197" s="6" t="s">
        <v>204</v>
      </c>
      <c r="M197" s="6" t="s">
        <v>204</v>
      </c>
      <c r="N197" s="6" t="s">
        <v>204</v>
      </c>
      <c r="O197" s="6" t="s">
        <v>204</v>
      </c>
      <c r="P197" s="6" t="s">
        <v>204</v>
      </c>
      <c r="Q197" s="6" t="s">
        <v>204</v>
      </c>
      <c r="R197" s="6" t="s">
        <v>204</v>
      </c>
      <c r="S197" s="6" t="s">
        <v>204</v>
      </c>
      <c r="T197" s="6" t="s">
        <v>204</v>
      </c>
      <c r="U197" s="15" t="s">
        <v>204</v>
      </c>
    </row>
    <row r="198" spans="1:21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6" t="s">
        <v>204</v>
      </c>
      <c r="J198" s="15" t="s">
        <v>204</v>
      </c>
      <c r="K198" s="14" t="s">
        <v>204</v>
      </c>
      <c r="L198" s="6" t="s">
        <v>204</v>
      </c>
      <c r="M198" s="6" t="s">
        <v>204</v>
      </c>
      <c r="N198" s="6" t="s">
        <v>204</v>
      </c>
      <c r="O198" s="6" t="s">
        <v>204</v>
      </c>
      <c r="P198" s="6" t="s">
        <v>204</v>
      </c>
      <c r="Q198" s="6" t="s">
        <v>204</v>
      </c>
      <c r="R198" s="6" t="s">
        <v>204</v>
      </c>
      <c r="S198" s="6" t="s">
        <v>204</v>
      </c>
      <c r="T198" s="6" t="s">
        <v>204</v>
      </c>
      <c r="U198" s="15" t="s">
        <v>204</v>
      </c>
    </row>
    <row r="199" spans="1:21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6" t="s">
        <v>204</v>
      </c>
      <c r="J199" s="15" t="s">
        <v>204</v>
      </c>
      <c r="K199" s="14" t="s">
        <v>204</v>
      </c>
      <c r="L199" s="6" t="s">
        <v>204</v>
      </c>
      <c r="M199" s="6" t="s">
        <v>204</v>
      </c>
      <c r="N199" s="6" t="s">
        <v>204</v>
      </c>
      <c r="O199" s="6" t="s">
        <v>204</v>
      </c>
      <c r="P199" s="6" t="s">
        <v>204</v>
      </c>
      <c r="Q199" s="6" t="s">
        <v>204</v>
      </c>
      <c r="R199" s="6" t="s">
        <v>204</v>
      </c>
      <c r="S199" s="6" t="s">
        <v>204</v>
      </c>
      <c r="T199" s="6" t="s">
        <v>204</v>
      </c>
      <c r="U199" s="15" t="s">
        <v>204</v>
      </c>
    </row>
    <row r="200" spans="1:21" x14ac:dyDescent="0.25">
      <c r="A200" s="22" t="s">
        <v>157</v>
      </c>
      <c r="B200" s="12">
        <f t="shared" ref="B200:J200" si="53">SUM(B196:B199)</f>
        <v>1942047</v>
      </c>
      <c r="C200" s="5">
        <f t="shared" si="53"/>
        <v>0</v>
      </c>
      <c r="D200" s="5">
        <f t="shared" si="53"/>
        <v>0</v>
      </c>
      <c r="E200" s="5">
        <f t="shared" si="53"/>
        <v>3365391</v>
      </c>
      <c r="F200" s="5">
        <f t="shared" si="53"/>
        <v>1127105</v>
      </c>
      <c r="G200" s="5">
        <f t="shared" si="53"/>
        <v>540392</v>
      </c>
      <c r="H200" s="5">
        <f t="shared" si="53"/>
        <v>346032</v>
      </c>
      <c r="I200" s="5">
        <f t="shared" si="53"/>
        <v>0</v>
      </c>
      <c r="J200" s="13">
        <f t="shared" si="53"/>
        <v>7320967</v>
      </c>
      <c r="K200" s="12">
        <f t="shared" ref="K200:U200" si="54">SUM(K196:K199)</f>
        <v>-194205</v>
      </c>
      <c r="L200" s="5">
        <f t="shared" si="54"/>
        <v>0</v>
      </c>
      <c r="M200" s="5">
        <f t="shared" si="54"/>
        <v>0</v>
      </c>
      <c r="N200" s="5">
        <f t="shared" si="54"/>
        <v>1682696</v>
      </c>
      <c r="O200" s="5">
        <f t="shared" si="54"/>
        <v>225421</v>
      </c>
      <c r="P200" s="5">
        <f t="shared" si="54"/>
        <v>270196</v>
      </c>
      <c r="Q200" s="5">
        <f t="shared" si="54"/>
        <v>424618</v>
      </c>
      <c r="R200" s="5">
        <f t="shared" si="54"/>
        <v>0</v>
      </c>
      <c r="S200" s="5">
        <f t="shared" si="54"/>
        <v>0</v>
      </c>
      <c r="T200" s="5">
        <f t="shared" si="54"/>
        <v>0</v>
      </c>
      <c r="U200" s="13">
        <f t="shared" si="54"/>
        <v>2408726</v>
      </c>
    </row>
    <row r="201" spans="1:21" x14ac:dyDescent="0.25">
      <c r="A201" s="24"/>
      <c r="B201" s="32"/>
      <c r="C201" s="33"/>
      <c r="D201" s="33"/>
      <c r="E201" s="33"/>
      <c r="F201" s="33"/>
      <c r="G201" s="33"/>
      <c r="H201" s="33"/>
      <c r="I201" s="33"/>
      <c r="J201" s="34"/>
      <c r="K201" s="32"/>
      <c r="L201" s="33"/>
      <c r="M201" s="33"/>
      <c r="N201" s="33"/>
      <c r="O201" s="33"/>
      <c r="P201" s="33"/>
      <c r="Q201" s="33"/>
      <c r="R201" s="33"/>
      <c r="S201" s="33"/>
      <c r="T201" s="33"/>
      <c r="U201" s="34"/>
    </row>
    <row r="202" spans="1:21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3"/>
      <c r="J202" s="34"/>
      <c r="K202" s="32"/>
      <c r="L202" s="33"/>
      <c r="M202" s="33"/>
      <c r="N202" s="33"/>
      <c r="O202" s="33"/>
      <c r="P202" s="33"/>
      <c r="Q202" s="33"/>
      <c r="R202" s="33"/>
      <c r="S202" s="33"/>
      <c r="T202" s="33"/>
      <c r="U202" s="34"/>
    </row>
    <row r="203" spans="1:21" x14ac:dyDescent="0.25">
      <c r="A203" s="25" t="s">
        <v>198</v>
      </c>
      <c r="B203" s="14">
        <v>620705.96</v>
      </c>
      <c r="C203" s="6">
        <v>125012.12</v>
      </c>
      <c r="D203" s="6">
        <v>4350305.67</v>
      </c>
      <c r="E203" s="6">
        <v>3140652.15</v>
      </c>
      <c r="F203" s="6">
        <v>814370.81</v>
      </c>
      <c r="G203" s="6">
        <v>1251179.1100000001</v>
      </c>
      <c r="H203" s="6">
        <v>155000.95000000001</v>
      </c>
      <c r="I203" s="6">
        <v>0</v>
      </c>
      <c r="J203" s="15">
        <v>10457226.77</v>
      </c>
      <c r="K203" s="14">
        <v>437411</v>
      </c>
      <c r="L203" s="6">
        <v>119294</v>
      </c>
      <c r="M203" s="6">
        <v>2360137.0499999998</v>
      </c>
      <c r="N203" s="6">
        <v>2007854.36</v>
      </c>
      <c r="O203" s="6">
        <v>417744.96</v>
      </c>
      <c r="P203" s="6">
        <v>797996.97</v>
      </c>
      <c r="Q203" s="6">
        <v>46500.29</v>
      </c>
      <c r="R203" s="6">
        <v>26251.21</v>
      </c>
      <c r="S203" s="6">
        <v>32132.57</v>
      </c>
      <c r="T203" s="6">
        <v>0</v>
      </c>
      <c r="U203" s="15">
        <v>6245322.4100000001</v>
      </c>
    </row>
    <row r="204" spans="1:21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6" t="s">
        <v>204</v>
      </c>
      <c r="J204" s="15" t="s">
        <v>204</v>
      </c>
      <c r="K204" s="14" t="s">
        <v>204</v>
      </c>
      <c r="L204" s="6" t="s">
        <v>204</v>
      </c>
      <c r="M204" s="6" t="s">
        <v>204</v>
      </c>
      <c r="N204" s="6" t="s">
        <v>204</v>
      </c>
      <c r="O204" s="6" t="s">
        <v>204</v>
      </c>
      <c r="P204" s="6" t="s">
        <v>204</v>
      </c>
      <c r="Q204" s="6" t="s">
        <v>204</v>
      </c>
      <c r="R204" s="6" t="s">
        <v>204</v>
      </c>
      <c r="S204" s="6" t="s">
        <v>204</v>
      </c>
      <c r="T204" s="6" t="s">
        <v>204</v>
      </c>
      <c r="U204" s="15" t="s">
        <v>204</v>
      </c>
    </row>
    <row r="205" spans="1:21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6" t="s">
        <v>204</v>
      </c>
      <c r="J205" s="15" t="s">
        <v>204</v>
      </c>
      <c r="K205" s="14" t="s">
        <v>204</v>
      </c>
      <c r="L205" s="6" t="s">
        <v>204</v>
      </c>
      <c r="M205" s="6" t="s">
        <v>204</v>
      </c>
      <c r="N205" s="6" t="s">
        <v>204</v>
      </c>
      <c r="O205" s="6" t="s">
        <v>204</v>
      </c>
      <c r="P205" s="6" t="s">
        <v>204</v>
      </c>
      <c r="Q205" s="6" t="s">
        <v>204</v>
      </c>
      <c r="R205" s="6" t="s">
        <v>204</v>
      </c>
      <c r="S205" s="6" t="s">
        <v>204</v>
      </c>
      <c r="T205" s="6" t="s">
        <v>204</v>
      </c>
      <c r="U205" s="15" t="s">
        <v>204</v>
      </c>
    </row>
    <row r="206" spans="1:21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6" t="s">
        <v>204</v>
      </c>
      <c r="J206" s="15" t="s">
        <v>204</v>
      </c>
      <c r="K206" s="14" t="s">
        <v>204</v>
      </c>
      <c r="L206" s="6" t="s">
        <v>204</v>
      </c>
      <c r="M206" s="6" t="s">
        <v>204</v>
      </c>
      <c r="N206" s="6" t="s">
        <v>204</v>
      </c>
      <c r="O206" s="6" t="s">
        <v>204</v>
      </c>
      <c r="P206" s="6" t="s">
        <v>204</v>
      </c>
      <c r="Q206" s="6" t="s">
        <v>204</v>
      </c>
      <c r="R206" s="6" t="s">
        <v>204</v>
      </c>
      <c r="S206" s="6" t="s">
        <v>204</v>
      </c>
      <c r="T206" s="6" t="s">
        <v>204</v>
      </c>
      <c r="U206" s="15" t="s">
        <v>204</v>
      </c>
    </row>
    <row r="207" spans="1:21" x14ac:dyDescent="0.25">
      <c r="A207" s="22" t="s">
        <v>157</v>
      </c>
      <c r="B207" s="12">
        <f t="shared" ref="B207:J207" si="55">SUM(B203:B206)</f>
        <v>620705.96</v>
      </c>
      <c r="C207" s="5">
        <f t="shared" si="55"/>
        <v>125012.12</v>
      </c>
      <c r="D207" s="5">
        <f t="shared" si="55"/>
        <v>4350305.67</v>
      </c>
      <c r="E207" s="5">
        <f t="shared" si="55"/>
        <v>3140652.15</v>
      </c>
      <c r="F207" s="5">
        <f t="shared" si="55"/>
        <v>814370.81</v>
      </c>
      <c r="G207" s="5">
        <f t="shared" si="55"/>
        <v>1251179.1100000001</v>
      </c>
      <c r="H207" s="5">
        <f t="shared" si="55"/>
        <v>155000.95000000001</v>
      </c>
      <c r="I207" s="5">
        <f t="shared" si="55"/>
        <v>0</v>
      </c>
      <c r="J207" s="13">
        <f t="shared" si="55"/>
        <v>10457226.77</v>
      </c>
      <c r="K207" s="12">
        <f t="shared" ref="K207:U207" si="56">SUM(K203:K206)</f>
        <v>437411</v>
      </c>
      <c r="L207" s="5">
        <f t="shared" si="56"/>
        <v>119294</v>
      </c>
      <c r="M207" s="5">
        <f t="shared" si="56"/>
        <v>2360137.0499999998</v>
      </c>
      <c r="N207" s="5">
        <f t="shared" si="56"/>
        <v>2007854.36</v>
      </c>
      <c r="O207" s="5">
        <f t="shared" si="56"/>
        <v>417744.96</v>
      </c>
      <c r="P207" s="5">
        <f t="shared" si="56"/>
        <v>797996.97</v>
      </c>
      <c r="Q207" s="5">
        <f t="shared" si="56"/>
        <v>46500.29</v>
      </c>
      <c r="R207" s="5">
        <f t="shared" si="56"/>
        <v>26251.21</v>
      </c>
      <c r="S207" s="5">
        <f t="shared" si="56"/>
        <v>32132.57</v>
      </c>
      <c r="T207" s="5">
        <f t="shared" si="56"/>
        <v>0</v>
      </c>
      <c r="U207" s="13">
        <f t="shared" si="56"/>
        <v>6245322.4100000001</v>
      </c>
    </row>
    <row r="208" spans="1:21" x14ac:dyDescent="0.25">
      <c r="A208" s="24"/>
      <c r="B208" s="32"/>
      <c r="C208" s="33"/>
      <c r="D208" s="33"/>
      <c r="E208" s="33"/>
      <c r="F208" s="33"/>
      <c r="G208" s="33"/>
      <c r="H208" s="33"/>
      <c r="I208" s="33"/>
      <c r="J208" s="34"/>
      <c r="K208" s="32"/>
      <c r="L208" s="33"/>
      <c r="M208" s="33"/>
      <c r="N208" s="33"/>
      <c r="O208" s="33"/>
      <c r="P208" s="33"/>
      <c r="Q208" s="33"/>
      <c r="R208" s="33"/>
      <c r="S208" s="33"/>
      <c r="T208" s="33"/>
      <c r="U208" s="34"/>
    </row>
    <row r="209" spans="1:21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3"/>
      <c r="J209" s="34"/>
      <c r="K209" s="32"/>
      <c r="L209" s="33"/>
      <c r="M209" s="33"/>
      <c r="N209" s="33"/>
      <c r="O209" s="33"/>
      <c r="P209" s="33"/>
      <c r="Q209" s="33"/>
      <c r="R209" s="33"/>
      <c r="S209" s="33"/>
      <c r="T209" s="33"/>
      <c r="U209" s="34"/>
    </row>
    <row r="210" spans="1:21" x14ac:dyDescent="0.25">
      <c r="A210" s="25" t="s">
        <v>198</v>
      </c>
      <c r="B210" s="14">
        <v>645712.77</v>
      </c>
      <c r="C210" s="6">
        <v>51621.87</v>
      </c>
      <c r="D210" s="6">
        <v>1742295.6</v>
      </c>
      <c r="E210" s="6">
        <v>3611253.75</v>
      </c>
      <c r="F210" s="6">
        <v>789541.84</v>
      </c>
      <c r="G210" s="6">
        <v>600395.39</v>
      </c>
      <c r="H210" s="6">
        <v>180805.9</v>
      </c>
      <c r="I210" s="6">
        <v>0</v>
      </c>
      <c r="J210" s="15">
        <v>7621627.1200000001</v>
      </c>
      <c r="K210" s="14">
        <v>656904.17000000004</v>
      </c>
      <c r="L210" s="6">
        <v>50648.47</v>
      </c>
      <c r="M210" s="6">
        <v>1251639.1399999999</v>
      </c>
      <c r="N210" s="6">
        <v>2859805.76</v>
      </c>
      <c r="O210" s="6">
        <v>705722.35</v>
      </c>
      <c r="P210" s="6">
        <v>380466.46</v>
      </c>
      <c r="Q210" s="6">
        <v>114523.02</v>
      </c>
      <c r="R210" s="6">
        <v>0</v>
      </c>
      <c r="S210" s="6">
        <v>149909.70000000001</v>
      </c>
      <c r="T210" s="6">
        <v>0</v>
      </c>
      <c r="U210" s="15">
        <v>6169619.0700000003</v>
      </c>
    </row>
    <row r="211" spans="1:21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6" t="s">
        <v>204</v>
      </c>
      <c r="J211" s="15" t="s">
        <v>204</v>
      </c>
      <c r="K211" s="14" t="s">
        <v>204</v>
      </c>
      <c r="L211" s="6" t="s">
        <v>204</v>
      </c>
      <c r="M211" s="6" t="s">
        <v>204</v>
      </c>
      <c r="N211" s="6" t="s">
        <v>204</v>
      </c>
      <c r="O211" s="6" t="s">
        <v>204</v>
      </c>
      <c r="P211" s="6" t="s">
        <v>204</v>
      </c>
      <c r="Q211" s="6" t="s">
        <v>204</v>
      </c>
      <c r="R211" s="6" t="s">
        <v>204</v>
      </c>
      <c r="S211" s="6" t="s">
        <v>204</v>
      </c>
      <c r="T211" s="6" t="s">
        <v>204</v>
      </c>
      <c r="U211" s="15" t="s">
        <v>204</v>
      </c>
    </row>
    <row r="212" spans="1:21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6" t="s">
        <v>204</v>
      </c>
      <c r="J212" s="15" t="s">
        <v>204</v>
      </c>
      <c r="K212" s="14" t="s">
        <v>204</v>
      </c>
      <c r="L212" s="6" t="s">
        <v>204</v>
      </c>
      <c r="M212" s="6" t="s">
        <v>204</v>
      </c>
      <c r="N212" s="6" t="s">
        <v>204</v>
      </c>
      <c r="O212" s="6" t="s">
        <v>204</v>
      </c>
      <c r="P212" s="6" t="s">
        <v>204</v>
      </c>
      <c r="Q212" s="6" t="s">
        <v>204</v>
      </c>
      <c r="R212" s="6" t="s">
        <v>204</v>
      </c>
      <c r="S212" s="6" t="s">
        <v>204</v>
      </c>
      <c r="T212" s="6" t="s">
        <v>204</v>
      </c>
      <c r="U212" s="15" t="s">
        <v>204</v>
      </c>
    </row>
    <row r="213" spans="1:21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6" t="s">
        <v>204</v>
      </c>
      <c r="J213" s="15" t="s">
        <v>204</v>
      </c>
      <c r="K213" s="14" t="s">
        <v>204</v>
      </c>
      <c r="L213" s="6" t="s">
        <v>204</v>
      </c>
      <c r="M213" s="6" t="s">
        <v>204</v>
      </c>
      <c r="N213" s="6" t="s">
        <v>204</v>
      </c>
      <c r="O213" s="6" t="s">
        <v>204</v>
      </c>
      <c r="P213" s="6" t="s">
        <v>204</v>
      </c>
      <c r="Q213" s="6" t="s">
        <v>204</v>
      </c>
      <c r="R213" s="6" t="s">
        <v>204</v>
      </c>
      <c r="S213" s="6" t="s">
        <v>204</v>
      </c>
      <c r="T213" s="6" t="s">
        <v>204</v>
      </c>
      <c r="U213" s="15" t="s">
        <v>204</v>
      </c>
    </row>
    <row r="214" spans="1:21" x14ac:dyDescent="0.25">
      <c r="A214" s="22" t="s">
        <v>157</v>
      </c>
      <c r="B214" s="12">
        <f t="shared" ref="B214:J214" si="57">SUM(B210:B213)</f>
        <v>645712.77</v>
      </c>
      <c r="C214" s="5">
        <f t="shared" si="57"/>
        <v>51621.87</v>
      </c>
      <c r="D214" s="5">
        <f t="shared" si="57"/>
        <v>1742295.6</v>
      </c>
      <c r="E214" s="5">
        <f t="shared" si="57"/>
        <v>3611253.75</v>
      </c>
      <c r="F214" s="5">
        <f t="shared" si="57"/>
        <v>789541.84</v>
      </c>
      <c r="G214" s="5">
        <f t="shared" si="57"/>
        <v>600395.39</v>
      </c>
      <c r="H214" s="5">
        <f t="shared" si="57"/>
        <v>180805.9</v>
      </c>
      <c r="I214" s="5">
        <f t="shared" si="57"/>
        <v>0</v>
      </c>
      <c r="J214" s="13">
        <f t="shared" si="57"/>
        <v>7621627.1200000001</v>
      </c>
      <c r="K214" s="12">
        <f t="shared" ref="K214:U214" si="58">SUM(K210:K213)</f>
        <v>656904.17000000004</v>
      </c>
      <c r="L214" s="5">
        <f t="shared" si="58"/>
        <v>50648.47</v>
      </c>
      <c r="M214" s="5">
        <f t="shared" si="58"/>
        <v>1251639.1399999999</v>
      </c>
      <c r="N214" s="5">
        <f t="shared" si="58"/>
        <v>2859805.76</v>
      </c>
      <c r="O214" s="5">
        <f t="shared" si="58"/>
        <v>705722.35</v>
      </c>
      <c r="P214" s="5">
        <f t="shared" si="58"/>
        <v>380466.46</v>
      </c>
      <c r="Q214" s="5">
        <f t="shared" si="58"/>
        <v>114523.02</v>
      </c>
      <c r="R214" s="5">
        <f t="shared" si="58"/>
        <v>0</v>
      </c>
      <c r="S214" s="5">
        <f t="shared" si="58"/>
        <v>149909.70000000001</v>
      </c>
      <c r="T214" s="5">
        <f t="shared" si="58"/>
        <v>0</v>
      </c>
      <c r="U214" s="13">
        <f t="shared" si="58"/>
        <v>6169619.0700000003</v>
      </c>
    </row>
    <row r="215" spans="1:21" x14ac:dyDescent="0.25">
      <c r="A215" s="24"/>
      <c r="B215" s="32"/>
      <c r="C215" s="33"/>
      <c r="D215" s="33"/>
      <c r="E215" s="33"/>
      <c r="F215" s="33"/>
      <c r="G215" s="33"/>
      <c r="H215" s="33"/>
      <c r="I215" s="33"/>
      <c r="J215" s="34"/>
      <c r="K215" s="32"/>
      <c r="L215" s="33"/>
      <c r="M215" s="33"/>
      <c r="N215" s="33"/>
      <c r="O215" s="33"/>
      <c r="P215" s="33"/>
      <c r="Q215" s="33"/>
      <c r="R215" s="33"/>
      <c r="S215" s="33"/>
      <c r="T215" s="33"/>
      <c r="U215" s="34"/>
    </row>
    <row r="216" spans="1:21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3"/>
      <c r="J216" s="34"/>
      <c r="K216" s="32"/>
      <c r="L216" s="33"/>
      <c r="M216" s="33"/>
      <c r="N216" s="33"/>
      <c r="O216" s="33"/>
      <c r="P216" s="33"/>
      <c r="Q216" s="33"/>
      <c r="R216" s="33"/>
      <c r="S216" s="33"/>
      <c r="T216" s="33"/>
      <c r="U216" s="34"/>
    </row>
    <row r="217" spans="1:21" x14ac:dyDescent="0.25">
      <c r="A217" s="25" t="s">
        <v>198</v>
      </c>
      <c r="B217" s="14">
        <v>57569</v>
      </c>
      <c r="C217" s="6">
        <v>0</v>
      </c>
      <c r="D217" s="6">
        <v>288568</v>
      </c>
      <c r="E217" s="6">
        <v>0</v>
      </c>
      <c r="F217" s="6">
        <v>0</v>
      </c>
      <c r="G217" s="6">
        <v>100403</v>
      </c>
      <c r="H217" s="6">
        <v>2005</v>
      </c>
      <c r="I217" s="6">
        <v>0</v>
      </c>
      <c r="J217" s="15">
        <v>448545</v>
      </c>
      <c r="K217" s="14">
        <v>83688.210000000006</v>
      </c>
      <c r="L217" s="6">
        <v>0</v>
      </c>
      <c r="M217" s="6">
        <v>-325327.8</v>
      </c>
      <c r="N217" s="6">
        <v>0</v>
      </c>
      <c r="O217" s="6">
        <v>0</v>
      </c>
      <c r="P217" s="6">
        <v>14540.96</v>
      </c>
      <c r="Q217" s="6">
        <v>0</v>
      </c>
      <c r="R217" s="6">
        <v>0</v>
      </c>
      <c r="S217" s="6">
        <v>2430.11</v>
      </c>
      <c r="T217" s="6">
        <v>0</v>
      </c>
      <c r="U217" s="15">
        <v>-224668.52</v>
      </c>
    </row>
    <row r="218" spans="1:21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6" t="s">
        <v>204</v>
      </c>
      <c r="J218" s="15" t="s">
        <v>204</v>
      </c>
      <c r="K218" s="14" t="s">
        <v>204</v>
      </c>
      <c r="L218" s="6" t="s">
        <v>204</v>
      </c>
      <c r="M218" s="6" t="s">
        <v>204</v>
      </c>
      <c r="N218" s="6" t="s">
        <v>204</v>
      </c>
      <c r="O218" s="6" t="s">
        <v>204</v>
      </c>
      <c r="P218" s="6" t="s">
        <v>204</v>
      </c>
      <c r="Q218" s="6" t="s">
        <v>204</v>
      </c>
      <c r="R218" s="6" t="s">
        <v>204</v>
      </c>
      <c r="S218" s="6" t="s">
        <v>204</v>
      </c>
      <c r="T218" s="6" t="s">
        <v>204</v>
      </c>
      <c r="U218" s="15" t="s">
        <v>204</v>
      </c>
    </row>
    <row r="219" spans="1:21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6" t="s">
        <v>204</v>
      </c>
      <c r="J219" s="15" t="s">
        <v>204</v>
      </c>
      <c r="K219" s="14" t="s">
        <v>204</v>
      </c>
      <c r="L219" s="6" t="s">
        <v>204</v>
      </c>
      <c r="M219" s="6" t="s">
        <v>204</v>
      </c>
      <c r="N219" s="6" t="s">
        <v>204</v>
      </c>
      <c r="O219" s="6" t="s">
        <v>204</v>
      </c>
      <c r="P219" s="6" t="s">
        <v>204</v>
      </c>
      <c r="Q219" s="6" t="s">
        <v>204</v>
      </c>
      <c r="R219" s="6" t="s">
        <v>204</v>
      </c>
      <c r="S219" s="6" t="s">
        <v>204</v>
      </c>
      <c r="T219" s="6" t="s">
        <v>204</v>
      </c>
      <c r="U219" s="15" t="s">
        <v>204</v>
      </c>
    </row>
    <row r="220" spans="1:21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6" t="s">
        <v>204</v>
      </c>
      <c r="J220" s="15" t="s">
        <v>204</v>
      </c>
      <c r="K220" s="14" t="s">
        <v>204</v>
      </c>
      <c r="L220" s="6" t="s">
        <v>204</v>
      </c>
      <c r="M220" s="6" t="s">
        <v>204</v>
      </c>
      <c r="N220" s="6" t="s">
        <v>204</v>
      </c>
      <c r="O220" s="6" t="s">
        <v>204</v>
      </c>
      <c r="P220" s="6" t="s">
        <v>204</v>
      </c>
      <c r="Q220" s="6" t="s">
        <v>204</v>
      </c>
      <c r="R220" s="6" t="s">
        <v>204</v>
      </c>
      <c r="S220" s="6" t="s">
        <v>204</v>
      </c>
      <c r="T220" s="6" t="s">
        <v>204</v>
      </c>
      <c r="U220" s="15" t="s">
        <v>204</v>
      </c>
    </row>
    <row r="221" spans="1:21" x14ac:dyDescent="0.25">
      <c r="A221" s="22" t="s">
        <v>157</v>
      </c>
      <c r="B221" s="12">
        <f t="shared" ref="B221:J221" si="59">SUM(B217:B220)</f>
        <v>57569</v>
      </c>
      <c r="C221" s="5">
        <f t="shared" si="59"/>
        <v>0</v>
      </c>
      <c r="D221" s="5">
        <f t="shared" si="59"/>
        <v>288568</v>
      </c>
      <c r="E221" s="5">
        <f t="shared" si="59"/>
        <v>0</v>
      </c>
      <c r="F221" s="5">
        <f t="shared" si="59"/>
        <v>0</v>
      </c>
      <c r="G221" s="5">
        <f t="shared" si="59"/>
        <v>100403</v>
      </c>
      <c r="H221" s="5">
        <f t="shared" si="59"/>
        <v>2005</v>
      </c>
      <c r="I221" s="5">
        <f t="shared" si="59"/>
        <v>0</v>
      </c>
      <c r="J221" s="13">
        <f t="shared" si="59"/>
        <v>448545</v>
      </c>
      <c r="K221" s="12">
        <f t="shared" ref="K221:U221" si="60">SUM(K217:K220)</f>
        <v>83688.210000000006</v>
      </c>
      <c r="L221" s="5">
        <f t="shared" si="60"/>
        <v>0</v>
      </c>
      <c r="M221" s="5">
        <f t="shared" si="60"/>
        <v>-325327.8</v>
      </c>
      <c r="N221" s="5">
        <f t="shared" si="60"/>
        <v>0</v>
      </c>
      <c r="O221" s="5">
        <f t="shared" si="60"/>
        <v>0</v>
      </c>
      <c r="P221" s="5">
        <f t="shared" si="60"/>
        <v>14540.96</v>
      </c>
      <c r="Q221" s="5">
        <f t="shared" si="60"/>
        <v>0</v>
      </c>
      <c r="R221" s="5">
        <f t="shared" si="60"/>
        <v>0</v>
      </c>
      <c r="S221" s="5">
        <f t="shared" si="60"/>
        <v>2430.11</v>
      </c>
      <c r="T221" s="5">
        <f t="shared" si="60"/>
        <v>0</v>
      </c>
      <c r="U221" s="13">
        <f t="shared" si="60"/>
        <v>-224668.52</v>
      </c>
    </row>
    <row r="222" spans="1:21" x14ac:dyDescent="0.25">
      <c r="A222" s="24"/>
      <c r="B222" s="32"/>
      <c r="C222" s="33"/>
      <c r="D222" s="33"/>
      <c r="E222" s="33"/>
      <c r="F222" s="33"/>
      <c r="G222" s="33"/>
      <c r="H222" s="33"/>
      <c r="I222" s="33"/>
      <c r="J222" s="34"/>
      <c r="K222" s="32"/>
      <c r="L222" s="33"/>
      <c r="M222" s="33"/>
      <c r="N222" s="33"/>
      <c r="O222" s="33"/>
      <c r="P222" s="33"/>
      <c r="Q222" s="33"/>
      <c r="R222" s="33"/>
      <c r="S222" s="33"/>
      <c r="T222" s="33"/>
      <c r="U222" s="34"/>
    </row>
    <row r="223" spans="1:21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3"/>
      <c r="J223" s="34"/>
      <c r="K223" s="32"/>
      <c r="L223" s="33"/>
      <c r="M223" s="33"/>
      <c r="N223" s="33"/>
      <c r="O223" s="33"/>
      <c r="P223" s="33"/>
      <c r="Q223" s="33"/>
      <c r="R223" s="33"/>
      <c r="S223" s="33"/>
      <c r="T223" s="33"/>
      <c r="U223" s="34"/>
    </row>
    <row r="224" spans="1:21" x14ac:dyDescent="0.25">
      <c r="A224" s="25" t="s">
        <v>198</v>
      </c>
      <c r="B224" s="14">
        <v>1265298</v>
      </c>
      <c r="C224" s="6">
        <v>0</v>
      </c>
      <c r="D224" s="6">
        <v>3884903</v>
      </c>
      <c r="E224" s="6">
        <v>0</v>
      </c>
      <c r="F224" s="6">
        <v>74475</v>
      </c>
      <c r="G224" s="6">
        <v>1507307</v>
      </c>
      <c r="H224" s="6">
        <v>453092</v>
      </c>
      <c r="I224" s="6">
        <v>103145</v>
      </c>
      <c r="J224" s="15">
        <v>7288220</v>
      </c>
      <c r="K224" s="14">
        <v>799719</v>
      </c>
      <c r="L224" s="6">
        <v>0</v>
      </c>
      <c r="M224" s="6">
        <v>2156130</v>
      </c>
      <c r="N224" s="6">
        <v>0</v>
      </c>
      <c r="O224" s="6">
        <v>80619</v>
      </c>
      <c r="P224" s="6">
        <v>310473</v>
      </c>
      <c r="Q224" s="6">
        <v>47690</v>
      </c>
      <c r="R224" s="6">
        <v>0</v>
      </c>
      <c r="S224" s="6">
        <v>0</v>
      </c>
      <c r="T224" s="6">
        <v>253813</v>
      </c>
      <c r="U224" s="15">
        <v>3648444</v>
      </c>
    </row>
    <row r="225" spans="1:21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6" t="s">
        <v>204</v>
      </c>
      <c r="J225" s="15" t="s">
        <v>204</v>
      </c>
      <c r="K225" s="14" t="s">
        <v>204</v>
      </c>
      <c r="L225" s="6" t="s">
        <v>204</v>
      </c>
      <c r="M225" s="6" t="s">
        <v>204</v>
      </c>
      <c r="N225" s="6" t="s">
        <v>204</v>
      </c>
      <c r="O225" s="6" t="s">
        <v>204</v>
      </c>
      <c r="P225" s="6" t="s">
        <v>204</v>
      </c>
      <c r="Q225" s="6" t="s">
        <v>204</v>
      </c>
      <c r="R225" s="6" t="s">
        <v>204</v>
      </c>
      <c r="S225" s="6" t="s">
        <v>204</v>
      </c>
      <c r="T225" s="6" t="s">
        <v>204</v>
      </c>
      <c r="U225" s="15" t="s">
        <v>204</v>
      </c>
    </row>
    <row r="226" spans="1:21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6" t="s">
        <v>204</v>
      </c>
      <c r="J226" s="15" t="s">
        <v>204</v>
      </c>
      <c r="K226" s="14" t="s">
        <v>204</v>
      </c>
      <c r="L226" s="6" t="s">
        <v>204</v>
      </c>
      <c r="M226" s="6" t="s">
        <v>204</v>
      </c>
      <c r="N226" s="6" t="s">
        <v>204</v>
      </c>
      <c r="O226" s="6" t="s">
        <v>204</v>
      </c>
      <c r="P226" s="6" t="s">
        <v>204</v>
      </c>
      <c r="Q226" s="6" t="s">
        <v>204</v>
      </c>
      <c r="R226" s="6" t="s">
        <v>204</v>
      </c>
      <c r="S226" s="6" t="s">
        <v>204</v>
      </c>
      <c r="T226" s="6" t="s">
        <v>204</v>
      </c>
      <c r="U226" s="15" t="s">
        <v>204</v>
      </c>
    </row>
    <row r="227" spans="1:21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6" t="s">
        <v>204</v>
      </c>
      <c r="J227" s="15" t="s">
        <v>204</v>
      </c>
      <c r="K227" s="14" t="s">
        <v>204</v>
      </c>
      <c r="L227" s="6" t="s">
        <v>204</v>
      </c>
      <c r="M227" s="6" t="s">
        <v>204</v>
      </c>
      <c r="N227" s="6" t="s">
        <v>204</v>
      </c>
      <c r="O227" s="6" t="s">
        <v>204</v>
      </c>
      <c r="P227" s="6" t="s">
        <v>204</v>
      </c>
      <c r="Q227" s="6" t="s">
        <v>204</v>
      </c>
      <c r="R227" s="6" t="s">
        <v>204</v>
      </c>
      <c r="S227" s="6" t="s">
        <v>204</v>
      </c>
      <c r="T227" s="6" t="s">
        <v>204</v>
      </c>
      <c r="U227" s="15" t="s">
        <v>204</v>
      </c>
    </row>
    <row r="228" spans="1:21" x14ac:dyDescent="0.25">
      <c r="A228" s="22" t="s">
        <v>157</v>
      </c>
      <c r="B228" s="12">
        <f t="shared" ref="B228:J228" si="61">SUM(B224:B227)</f>
        <v>1265298</v>
      </c>
      <c r="C228" s="5">
        <f t="shared" si="61"/>
        <v>0</v>
      </c>
      <c r="D228" s="5">
        <f t="shared" si="61"/>
        <v>3884903</v>
      </c>
      <c r="E228" s="5">
        <f t="shared" si="61"/>
        <v>0</v>
      </c>
      <c r="F228" s="5">
        <f t="shared" si="61"/>
        <v>74475</v>
      </c>
      <c r="G228" s="5">
        <f t="shared" si="61"/>
        <v>1507307</v>
      </c>
      <c r="H228" s="5">
        <f t="shared" si="61"/>
        <v>453092</v>
      </c>
      <c r="I228" s="5">
        <f t="shared" si="61"/>
        <v>103145</v>
      </c>
      <c r="J228" s="13">
        <f t="shared" si="61"/>
        <v>7288220</v>
      </c>
      <c r="K228" s="12">
        <f t="shared" ref="K228:U228" si="62">SUM(K224:K227)</f>
        <v>799719</v>
      </c>
      <c r="L228" s="5">
        <f t="shared" si="62"/>
        <v>0</v>
      </c>
      <c r="M228" s="5">
        <f t="shared" si="62"/>
        <v>2156130</v>
      </c>
      <c r="N228" s="5">
        <f t="shared" si="62"/>
        <v>0</v>
      </c>
      <c r="O228" s="5">
        <f t="shared" si="62"/>
        <v>80619</v>
      </c>
      <c r="P228" s="5">
        <f t="shared" si="62"/>
        <v>310473</v>
      </c>
      <c r="Q228" s="5">
        <f t="shared" si="62"/>
        <v>47690</v>
      </c>
      <c r="R228" s="5">
        <f t="shared" si="62"/>
        <v>0</v>
      </c>
      <c r="S228" s="5">
        <f t="shared" si="62"/>
        <v>0</v>
      </c>
      <c r="T228" s="5">
        <f t="shared" si="62"/>
        <v>253813</v>
      </c>
      <c r="U228" s="13">
        <f t="shared" si="62"/>
        <v>3648444</v>
      </c>
    </row>
    <row r="229" spans="1:21" x14ac:dyDescent="0.25">
      <c r="A229" s="24"/>
      <c r="B229" s="32"/>
      <c r="C229" s="33"/>
      <c r="D229" s="33"/>
      <c r="E229" s="33"/>
      <c r="F229" s="33"/>
      <c r="G229" s="33"/>
      <c r="H229" s="33"/>
      <c r="I229" s="33"/>
      <c r="J229" s="34"/>
      <c r="K229" s="32"/>
      <c r="L229" s="33"/>
      <c r="M229" s="33"/>
      <c r="N229" s="33"/>
      <c r="O229" s="33"/>
      <c r="P229" s="33"/>
      <c r="Q229" s="33"/>
      <c r="R229" s="33"/>
      <c r="S229" s="33"/>
      <c r="T229" s="33"/>
      <c r="U229" s="34"/>
    </row>
    <row r="230" spans="1:21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3"/>
      <c r="J230" s="34"/>
      <c r="K230" s="32"/>
      <c r="L230" s="33"/>
      <c r="M230" s="33"/>
      <c r="N230" s="33"/>
      <c r="O230" s="33"/>
      <c r="P230" s="33"/>
      <c r="Q230" s="33"/>
      <c r="R230" s="33"/>
      <c r="S230" s="33"/>
      <c r="T230" s="33"/>
      <c r="U230" s="34"/>
    </row>
    <row r="231" spans="1:21" x14ac:dyDescent="0.25">
      <c r="A231" s="25" t="s">
        <v>198</v>
      </c>
      <c r="B231" s="14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15">
        <v>0</v>
      </c>
      <c r="K231" s="14">
        <v>373933</v>
      </c>
      <c r="L231" s="6">
        <v>0</v>
      </c>
      <c r="M231" s="6">
        <v>46743</v>
      </c>
      <c r="N231" s="6">
        <v>0</v>
      </c>
      <c r="O231" s="6">
        <v>37.799999999999997</v>
      </c>
      <c r="P231" s="6">
        <v>144665</v>
      </c>
      <c r="Q231" s="6">
        <v>0</v>
      </c>
      <c r="R231" s="6">
        <v>0</v>
      </c>
      <c r="S231" s="6">
        <v>0</v>
      </c>
      <c r="T231" s="6">
        <v>0</v>
      </c>
      <c r="U231" s="15">
        <v>565378.80000000005</v>
      </c>
    </row>
    <row r="232" spans="1:21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6" t="s">
        <v>204</v>
      </c>
      <c r="J232" s="15" t="s">
        <v>204</v>
      </c>
      <c r="K232" s="14" t="s">
        <v>204</v>
      </c>
      <c r="L232" s="6" t="s">
        <v>204</v>
      </c>
      <c r="M232" s="6" t="s">
        <v>204</v>
      </c>
      <c r="N232" s="6" t="s">
        <v>204</v>
      </c>
      <c r="O232" s="6" t="s">
        <v>204</v>
      </c>
      <c r="P232" s="6" t="s">
        <v>204</v>
      </c>
      <c r="Q232" s="6" t="s">
        <v>204</v>
      </c>
      <c r="R232" s="6" t="s">
        <v>204</v>
      </c>
      <c r="S232" s="6" t="s">
        <v>204</v>
      </c>
      <c r="T232" s="6" t="s">
        <v>204</v>
      </c>
      <c r="U232" s="15" t="s">
        <v>204</v>
      </c>
    </row>
    <row r="233" spans="1:21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6" t="s">
        <v>204</v>
      </c>
      <c r="J233" s="15" t="s">
        <v>204</v>
      </c>
      <c r="K233" s="14" t="s">
        <v>204</v>
      </c>
      <c r="L233" s="6" t="s">
        <v>204</v>
      </c>
      <c r="M233" s="6" t="s">
        <v>204</v>
      </c>
      <c r="N233" s="6" t="s">
        <v>204</v>
      </c>
      <c r="O233" s="6" t="s">
        <v>204</v>
      </c>
      <c r="P233" s="6" t="s">
        <v>204</v>
      </c>
      <c r="Q233" s="6" t="s">
        <v>204</v>
      </c>
      <c r="R233" s="6" t="s">
        <v>204</v>
      </c>
      <c r="S233" s="6" t="s">
        <v>204</v>
      </c>
      <c r="T233" s="6" t="s">
        <v>204</v>
      </c>
      <c r="U233" s="15" t="s">
        <v>204</v>
      </c>
    </row>
    <row r="234" spans="1:21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6" t="s">
        <v>204</v>
      </c>
      <c r="J234" s="15" t="s">
        <v>204</v>
      </c>
      <c r="K234" s="14" t="s">
        <v>204</v>
      </c>
      <c r="L234" s="6" t="s">
        <v>204</v>
      </c>
      <c r="M234" s="6" t="s">
        <v>204</v>
      </c>
      <c r="N234" s="6" t="s">
        <v>204</v>
      </c>
      <c r="O234" s="6" t="s">
        <v>204</v>
      </c>
      <c r="P234" s="6" t="s">
        <v>204</v>
      </c>
      <c r="Q234" s="6" t="s">
        <v>204</v>
      </c>
      <c r="R234" s="6" t="s">
        <v>204</v>
      </c>
      <c r="S234" s="6" t="s">
        <v>204</v>
      </c>
      <c r="T234" s="6" t="s">
        <v>204</v>
      </c>
      <c r="U234" s="15" t="s">
        <v>204</v>
      </c>
    </row>
    <row r="235" spans="1:21" x14ac:dyDescent="0.25">
      <c r="A235" s="22" t="s">
        <v>157</v>
      </c>
      <c r="B235" s="12">
        <f t="shared" ref="B235:J235" si="63">SUM(B231:B234)</f>
        <v>0</v>
      </c>
      <c r="C235" s="5">
        <f t="shared" si="63"/>
        <v>0</v>
      </c>
      <c r="D235" s="5">
        <f t="shared" si="63"/>
        <v>0</v>
      </c>
      <c r="E235" s="5">
        <f t="shared" si="63"/>
        <v>0</v>
      </c>
      <c r="F235" s="5">
        <f t="shared" si="63"/>
        <v>0</v>
      </c>
      <c r="G235" s="5">
        <f t="shared" si="63"/>
        <v>0</v>
      </c>
      <c r="H235" s="5">
        <f t="shared" si="63"/>
        <v>0</v>
      </c>
      <c r="I235" s="5">
        <f t="shared" si="63"/>
        <v>0</v>
      </c>
      <c r="J235" s="13">
        <f t="shared" si="63"/>
        <v>0</v>
      </c>
      <c r="K235" s="12">
        <f t="shared" ref="K235:U235" si="64">SUM(K231:K234)</f>
        <v>373933</v>
      </c>
      <c r="L235" s="5">
        <f t="shared" si="64"/>
        <v>0</v>
      </c>
      <c r="M235" s="5">
        <f t="shared" si="64"/>
        <v>46743</v>
      </c>
      <c r="N235" s="5">
        <f t="shared" si="64"/>
        <v>0</v>
      </c>
      <c r="O235" s="5">
        <f t="shared" si="64"/>
        <v>37.799999999999997</v>
      </c>
      <c r="P235" s="5">
        <f t="shared" si="64"/>
        <v>144665</v>
      </c>
      <c r="Q235" s="5">
        <f t="shared" si="64"/>
        <v>0</v>
      </c>
      <c r="R235" s="5">
        <f t="shared" si="64"/>
        <v>0</v>
      </c>
      <c r="S235" s="5">
        <f t="shared" si="64"/>
        <v>0</v>
      </c>
      <c r="T235" s="5">
        <f t="shared" si="64"/>
        <v>0</v>
      </c>
      <c r="U235" s="13">
        <f t="shared" si="64"/>
        <v>565378.80000000005</v>
      </c>
    </row>
    <row r="236" spans="1:21" x14ac:dyDescent="0.25">
      <c r="A236" s="24"/>
      <c r="B236" s="32"/>
      <c r="C236" s="33"/>
      <c r="D236" s="33"/>
      <c r="E236" s="33"/>
      <c r="F236" s="33"/>
      <c r="G236" s="33"/>
      <c r="H236" s="33"/>
      <c r="I236" s="33"/>
      <c r="J236" s="34"/>
      <c r="K236" s="32"/>
      <c r="L236" s="33"/>
      <c r="M236" s="33"/>
      <c r="N236" s="33"/>
      <c r="O236" s="33"/>
      <c r="P236" s="33"/>
      <c r="Q236" s="33"/>
      <c r="R236" s="33"/>
      <c r="S236" s="33"/>
      <c r="T236" s="33"/>
      <c r="U236" s="34"/>
    </row>
    <row r="237" spans="1:21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3"/>
      <c r="J237" s="34"/>
      <c r="K237" s="32"/>
      <c r="L237" s="33"/>
      <c r="M237" s="33"/>
      <c r="N237" s="33"/>
      <c r="O237" s="33"/>
      <c r="P237" s="33"/>
      <c r="Q237" s="33"/>
      <c r="R237" s="33"/>
      <c r="S237" s="33"/>
      <c r="T237" s="33"/>
      <c r="U237" s="34"/>
    </row>
    <row r="238" spans="1:21" x14ac:dyDescent="0.25">
      <c r="A238" s="25" t="s">
        <v>198</v>
      </c>
      <c r="B238" s="14">
        <v>821631</v>
      </c>
      <c r="C238" s="6">
        <v>208054</v>
      </c>
      <c r="D238" s="6">
        <v>3993568</v>
      </c>
      <c r="E238" s="6">
        <v>4109109</v>
      </c>
      <c r="F238" s="6">
        <v>197396</v>
      </c>
      <c r="G238" s="6">
        <v>729687</v>
      </c>
      <c r="H238" s="6">
        <v>237956</v>
      </c>
      <c r="I238" s="6">
        <v>0</v>
      </c>
      <c r="J238" s="15">
        <v>10297401</v>
      </c>
      <c r="K238" s="14">
        <v>605455</v>
      </c>
      <c r="L238" s="6">
        <v>109994</v>
      </c>
      <c r="M238" s="6">
        <v>2005971</v>
      </c>
      <c r="N238" s="6">
        <v>2778922</v>
      </c>
      <c r="O238" s="6">
        <v>126336</v>
      </c>
      <c r="P238" s="6">
        <v>521227</v>
      </c>
      <c r="Q238" s="6">
        <v>160769</v>
      </c>
      <c r="R238" s="6">
        <v>5094</v>
      </c>
      <c r="S238" s="6">
        <v>336252</v>
      </c>
      <c r="T238" s="6">
        <v>0</v>
      </c>
      <c r="U238" s="15">
        <v>6650020</v>
      </c>
    </row>
    <row r="239" spans="1:21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6" t="s">
        <v>204</v>
      </c>
      <c r="J239" s="15" t="s">
        <v>204</v>
      </c>
      <c r="K239" s="14" t="s">
        <v>204</v>
      </c>
      <c r="L239" s="6" t="s">
        <v>204</v>
      </c>
      <c r="M239" s="6" t="s">
        <v>204</v>
      </c>
      <c r="N239" s="6" t="s">
        <v>204</v>
      </c>
      <c r="O239" s="6" t="s">
        <v>204</v>
      </c>
      <c r="P239" s="6" t="s">
        <v>204</v>
      </c>
      <c r="Q239" s="6" t="s">
        <v>204</v>
      </c>
      <c r="R239" s="6" t="s">
        <v>204</v>
      </c>
      <c r="S239" s="6" t="s">
        <v>204</v>
      </c>
      <c r="T239" s="6" t="s">
        <v>204</v>
      </c>
      <c r="U239" s="15" t="s">
        <v>204</v>
      </c>
    </row>
    <row r="240" spans="1:21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6" t="s">
        <v>204</v>
      </c>
      <c r="J240" s="15" t="s">
        <v>204</v>
      </c>
      <c r="K240" s="14" t="s">
        <v>204</v>
      </c>
      <c r="L240" s="6" t="s">
        <v>204</v>
      </c>
      <c r="M240" s="6" t="s">
        <v>204</v>
      </c>
      <c r="N240" s="6" t="s">
        <v>204</v>
      </c>
      <c r="O240" s="6" t="s">
        <v>204</v>
      </c>
      <c r="P240" s="6" t="s">
        <v>204</v>
      </c>
      <c r="Q240" s="6" t="s">
        <v>204</v>
      </c>
      <c r="R240" s="6" t="s">
        <v>204</v>
      </c>
      <c r="S240" s="6" t="s">
        <v>204</v>
      </c>
      <c r="T240" s="6" t="s">
        <v>204</v>
      </c>
      <c r="U240" s="15" t="s">
        <v>204</v>
      </c>
    </row>
    <row r="241" spans="1:21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6" t="s">
        <v>204</v>
      </c>
      <c r="J241" s="15" t="s">
        <v>204</v>
      </c>
      <c r="K241" s="14" t="s">
        <v>204</v>
      </c>
      <c r="L241" s="6" t="s">
        <v>204</v>
      </c>
      <c r="M241" s="6" t="s">
        <v>204</v>
      </c>
      <c r="N241" s="6" t="s">
        <v>204</v>
      </c>
      <c r="O241" s="6" t="s">
        <v>204</v>
      </c>
      <c r="P241" s="6" t="s">
        <v>204</v>
      </c>
      <c r="Q241" s="6" t="s">
        <v>204</v>
      </c>
      <c r="R241" s="6" t="s">
        <v>204</v>
      </c>
      <c r="S241" s="6" t="s">
        <v>204</v>
      </c>
      <c r="T241" s="6" t="s">
        <v>204</v>
      </c>
      <c r="U241" s="15" t="s">
        <v>204</v>
      </c>
    </row>
    <row r="242" spans="1:21" x14ac:dyDescent="0.25">
      <c r="A242" s="22" t="s">
        <v>157</v>
      </c>
      <c r="B242" s="12">
        <f t="shared" ref="B242:J242" si="65">SUM(B238:B241)</f>
        <v>821631</v>
      </c>
      <c r="C242" s="5">
        <f t="shared" si="65"/>
        <v>208054</v>
      </c>
      <c r="D242" s="5">
        <f t="shared" si="65"/>
        <v>3993568</v>
      </c>
      <c r="E242" s="5">
        <f t="shared" si="65"/>
        <v>4109109</v>
      </c>
      <c r="F242" s="5">
        <f t="shared" si="65"/>
        <v>197396</v>
      </c>
      <c r="G242" s="5">
        <f t="shared" si="65"/>
        <v>729687</v>
      </c>
      <c r="H242" s="5">
        <f t="shared" si="65"/>
        <v>237956</v>
      </c>
      <c r="I242" s="5">
        <f t="shared" si="65"/>
        <v>0</v>
      </c>
      <c r="J242" s="13">
        <f t="shared" si="65"/>
        <v>10297401</v>
      </c>
      <c r="K242" s="12">
        <f t="shared" ref="K242:U242" si="66">SUM(K238:K241)</f>
        <v>605455</v>
      </c>
      <c r="L242" s="5">
        <f t="shared" si="66"/>
        <v>109994</v>
      </c>
      <c r="M242" s="5">
        <f t="shared" si="66"/>
        <v>2005971</v>
      </c>
      <c r="N242" s="5">
        <f t="shared" si="66"/>
        <v>2778922</v>
      </c>
      <c r="O242" s="5">
        <f t="shared" si="66"/>
        <v>126336</v>
      </c>
      <c r="P242" s="5">
        <f t="shared" si="66"/>
        <v>521227</v>
      </c>
      <c r="Q242" s="5">
        <f t="shared" si="66"/>
        <v>160769</v>
      </c>
      <c r="R242" s="5">
        <f t="shared" si="66"/>
        <v>5094</v>
      </c>
      <c r="S242" s="5">
        <f t="shared" si="66"/>
        <v>336252</v>
      </c>
      <c r="T242" s="5">
        <f t="shared" si="66"/>
        <v>0</v>
      </c>
      <c r="U242" s="13">
        <f t="shared" si="66"/>
        <v>6650020</v>
      </c>
    </row>
    <row r="243" spans="1:21" x14ac:dyDescent="0.25">
      <c r="A243" s="24"/>
      <c r="B243" s="32"/>
      <c r="C243" s="33"/>
      <c r="D243" s="33"/>
      <c r="E243" s="33"/>
      <c r="F243" s="33"/>
      <c r="G243" s="33"/>
      <c r="H243" s="33"/>
      <c r="I243" s="33"/>
      <c r="J243" s="34"/>
      <c r="K243" s="32"/>
      <c r="L243" s="33"/>
      <c r="M243" s="33"/>
      <c r="N243" s="33"/>
      <c r="O243" s="33"/>
      <c r="P243" s="33"/>
      <c r="Q243" s="33"/>
      <c r="R243" s="33"/>
      <c r="S243" s="33"/>
      <c r="T243" s="33"/>
      <c r="U243" s="34"/>
    </row>
    <row r="244" spans="1:21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3"/>
      <c r="J244" s="34"/>
      <c r="K244" s="32"/>
      <c r="L244" s="33"/>
      <c r="M244" s="33"/>
      <c r="N244" s="33"/>
      <c r="O244" s="33"/>
      <c r="P244" s="33"/>
      <c r="Q244" s="33"/>
      <c r="R244" s="33"/>
      <c r="S244" s="33"/>
      <c r="T244" s="33"/>
      <c r="U244" s="34"/>
    </row>
    <row r="245" spans="1:21" x14ac:dyDescent="0.25">
      <c r="A245" s="25" t="s">
        <v>198</v>
      </c>
      <c r="B245" s="14">
        <v>0</v>
      </c>
      <c r="C245" s="6">
        <v>0</v>
      </c>
      <c r="D245" s="6">
        <v>285996</v>
      </c>
      <c r="E245" s="6">
        <v>0</v>
      </c>
      <c r="F245" s="6">
        <v>0</v>
      </c>
      <c r="G245" s="6">
        <v>103185</v>
      </c>
      <c r="H245" s="6">
        <v>1089</v>
      </c>
      <c r="I245" s="6">
        <v>0</v>
      </c>
      <c r="J245" s="15">
        <v>390270</v>
      </c>
      <c r="K245" s="14">
        <v>13036</v>
      </c>
      <c r="L245" s="6">
        <v>1388</v>
      </c>
      <c r="M245" s="6">
        <v>180583</v>
      </c>
      <c r="N245" s="6">
        <v>27996</v>
      </c>
      <c r="O245" s="6">
        <v>0</v>
      </c>
      <c r="P245" s="6">
        <v>16533</v>
      </c>
      <c r="Q245" s="6">
        <v>0</v>
      </c>
      <c r="R245" s="6">
        <v>0</v>
      </c>
      <c r="S245" s="6">
        <v>15604</v>
      </c>
      <c r="T245" s="6">
        <v>-143</v>
      </c>
      <c r="U245" s="15">
        <v>254997</v>
      </c>
    </row>
    <row r="246" spans="1:21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6" t="s">
        <v>204</v>
      </c>
      <c r="J246" s="15" t="s">
        <v>204</v>
      </c>
      <c r="K246" s="14" t="s">
        <v>204</v>
      </c>
      <c r="L246" s="6" t="s">
        <v>204</v>
      </c>
      <c r="M246" s="6" t="s">
        <v>204</v>
      </c>
      <c r="N246" s="6" t="s">
        <v>204</v>
      </c>
      <c r="O246" s="6" t="s">
        <v>204</v>
      </c>
      <c r="P246" s="6" t="s">
        <v>204</v>
      </c>
      <c r="Q246" s="6" t="s">
        <v>204</v>
      </c>
      <c r="R246" s="6" t="s">
        <v>204</v>
      </c>
      <c r="S246" s="6" t="s">
        <v>204</v>
      </c>
      <c r="T246" s="6" t="s">
        <v>204</v>
      </c>
      <c r="U246" s="15" t="s">
        <v>204</v>
      </c>
    </row>
    <row r="247" spans="1:21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6" t="s">
        <v>204</v>
      </c>
      <c r="J247" s="15" t="s">
        <v>204</v>
      </c>
      <c r="K247" s="14" t="s">
        <v>204</v>
      </c>
      <c r="L247" s="6" t="s">
        <v>204</v>
      </c>
      <c r="M247" s="6" t="s">
        <v>204</v>
      </c>
      <c r="N247" s="6" t="s">
        <v>204</v>
      </c>
      <c r="O247" s="6" t="s">
        <v>204</v>
      </c>
      <c r="P247" s="6" t="s">
        <v>204</v>
      </c>
      <c r="Q247" s="6" t="s">
        <v>204</v>
      </c>
      <c r="R247" s="6" t="s">
        <v>204</v>
      </c>
      <c r="S247" s="6" t="s">
        <v>204</v>
      </c>
      <c r="T247" s="6" t="s">
        <v>204</v>
      </c>
      <c r="U247" s="15" t="s">
        <v>204</v>
      </c>
    </row>
    <row r="248" spans="1:21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6" t="s">
        <v>204</v>
      </c>
      <c r="J248" s="15" t="s">
        <v>204</v>
      </c>
      <c r="K248" s="14" t="s">
        <v>204</v>
      </c>
      <c r="L248" s="6" t="s">
        <v>204</v>
      </c>
      <c r="M248" s="6" t="s">
        <v>204</v>
      </c>
      <c r="N248" s="6" t="s">
        <v>204</v>
      </c>
      <c r="O248" s="6" t="s">
        <v>204</v>
      </c>
      <c r="P248" s="6" t="s">
        <v>204</v>
      </c>
      <c r="Q248" s="6" t="s">
        <v>204</v>
      </c>
      <c r="R248" s="6" t="s">
        <v>204</v>
      </c>
      <c r="S248" s="6" t="s">
        <v>204</v>
      </c>
      <c r="T248" s="6" t="s">
        <v>204</v>
      </c>
      <c r="U248" s="15" t="s">
        <v>204</v>
      </c>
    </row>
    <row r="249" spans="1:21" x14ac:dyDescent="0.25">
      <c r="A249" s="22" t="s">
        <v>157</v>
      </c>
      <c r="B249" s="12">
        <f t="shared" ref="B249:J249" si="67">SUM(B245:B248)</f>
        <v>0</v>
      </c>
      <c r="C249" s="5">
        <f t="shared" si="67"/>
        <v>0</v>
      </c>
      <c r="D249" s="5">
        <f t="shared" si="67"/>
        <v>285996</v>
      </c>
      <c r="E249" s="5">
        <f t="shared" si="67"/>
        <v>0</v>
      </c>
      <c r="F249" s="5">
        <f t="shared" si="67"/>
        <v>0</v>
      </c>
      <c r="G249" s="5">
        <f t="shared" si="67"/>
        <v>103185</v>
      </c>
      <c r="H249" s="5">
        <f t="shared" si="67"/>
        <v>1089</v>
      </c>
      <c r="I249" s="5">
        <f t="shared" si="67"/>
        <v>0</v>
      </c>
      <c r="J249" s="13">
        <f t="shared" si="67"/>
        <v>390270</v>
      </c>
      <c r="K249" s="12">
        <f t="shared" ref="K249:U249" si="68">SUM(K245:K248)</f>
        <v>13036</v>
      </c>
      <c r="L249" s="5">
        <f t="shared" si="68"/>
        <v>1388</v>
      </c>
      <c r="M249" s="5">
        <f t="shared" si="68"/>
        <v>180583</v>
      </c>
      <c r="N249" s="5">
        <f t="shared" si="68"/>
        <v>27996</v>
      </c>
      <c r="O249" s="5">
        <f t="shared" si="68"/>
        <v>0</v>
      </c>
      <c r="P249" s="5">
        <f t="shared" si="68"/>
        <v>16533</v>
      </c>
      <c r="Q249" s="5">
        <f t="shared" si="68"/>
        <v>0</v>
      </c>
      <c r="R249" s="5">
        <f t="shared" si="68"/>
        <v>0</v>
      </c>
      <c r="S249" s="5">
        <f t="shared" si="68"/>
        <v>15604</v>
      </c>
      <c r="T249" s="5">
        <f t="shared" si="68"/>
        <v>-143</v>
      </c>
      <c r="U249" s="13">
        <f t="shared" si="68"/>
        <v>254997</v>
      </c>
    </row>
    <row r="250" spans="1:21" x14ac:dyDescent="0.25">
      <c r="A250" s="24"/>
      <c r="B250" s="32"/>
      <c r="C250" s="33"/>
      <c r="D250" s="33"/>
      <c r="E250" s="33"/>
      <c r="F250" s="33"/>
      <c r="G250" s="33"/>
      <c r="H250" s="33"/>
      <c r="I250" s="33"/>
      <c r="J250" s="34"/>
      <c r="K250" s="32"/>
      <c r="L250" s="33"/>
      <c r="M250" s="33"/>
      <c r="N250" s="33"/>
      <c r="O250" s="33"/>
      <c r="P250" s="33"/>
      <c r="Q250" s="33"/>
      <c r="R250" s="33"/>
      <c r="S250" s="33"/>
      <c r="T250" s="33"/>
      <c r="U250" s="34"/>
    </row>
    <row r="251" spans="1:21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3"/>
      <c r="J251" s="34"/>
      <c r="K251" s="32"/>
      <c r="L251" s="33"/>
      <c r="M251" s="33"/>
      <c r="N251" s="33"/>
      <c r="O251" s="33"/>
      <c r="P251" s="33"/>
      <c r="Q251" s="33"/>
      <c r="R251" s="33"/>
      <c r="S251" s="33"/>
      <c r="T251" s="33"/>
      <c r="U251" s="34"/>
    </row>
    <row r="252" spans="1:21" x14ac:dyDescent="0.25">
      <c r="A252" s="25" t="s">
        <v>198</v>
      </c>
      <c r="B252" s="14">
        <v>4829439</v>
      </c>
      <c r="C252" s="6">
        <v>0</v>
      </c>
      <c r="D252" s="6">
        <v>11889152</v>
      </c>
      <c r="E252" s="6">
        <v>0</v>
      </c>
      <c r="F252" s="6">
        <v>1311382</v>
      </c>
      <c r="G252" s="6">
        <v>8296068</v>
      </c>
      <c r="H252" s="6">
        <v>739073</v>
      </c>
      <c r="I252" s="6">
        <v>0</v>
      </c>
      <c r="J252" s="15">
        <v>27065114</v>
      </c>
      <c r="K252" s="14">
        <v>3797169</v>
      </c>
      <c r="L252" s="6">
        <v>0</v>
      </c>
      <c r="M252" s="6">
        <v>8926720</v>
      </c>
      <c r="N252" s="6">
        <v>0</v>
      </c>
      <c r="O252" s="6">
        <v>846887</v>
      </c>
      <c r="P252" s="6">
        <v>2930646</v>
      </c>
      <c r="Q252" s="6">
        <v>0</v>
      </c>
      <c r="R252" s="6">
        <v>0</v>
      </c>
      <c r="S252" s="6">
        <v>1333299</v>
      </c>
      <c r="T252" s="6">
        <v>584176</v>
      </c>
      <c r="U252" s="15">
        <v>18418897</v>
      </c>
    </row>
    <row r="253" spans="1:21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6" t="s">
        <v>204</v>
      </c>
      <c r="J253" s="15" t="s">
        <v>204</v>
      </c>
      <c r="K253" s="14" t="s">
        <v>204</v>
      </c>
      <c r="L253" s="6" t="s">
        <v>204</v>
      </c>
      <c r="M253" s="6" t="s">
        <v>204</v>
      </c>
      <c r="N253" s="6" t="s">
        <v>204</v>
      </c>
      <c r="O253" s="6" t="s">
        <v>204</v>
      </c>
      <c r="P253" s="6" t="s">
        <v>204</v>
      </c>
      <c r="Q253" s="6" t="s">
        <v>204</v>
      </c>
      <c r="R253" s="6" t="s">
        <v>204</v>
      </c>
      <c r="S253" s="6" t="s">
        <v>204</v>
      </c>
      <c r="T253" s="6" t="s">
        <v>204</v>
      </c>
      <c r="U253" s="15" t="s">
        <v>204</v>
      </c>
    </row>
    <row r="254" spans="1:21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6" t="s">
        <v>204</v>
      </c>
      <c r="J254" s="15" t="s">
        <v>204</v>
      </c>
      <c r="K254" s="14" t="s">
        <v>204</v>
      </c>
      <c r="L254" s="6" t="s">
        <v>204</v>
      </c>
      <c r="M254" s="6" t="s">
        <v>204</v>
      </c>
      <c r="N254" s="6" t="s">
        <v>204</v>
      </c>
      <c r="O254" s="6" t="s">
        <v>204</v>
      </c>
      <c r="P254" s="6" t="s">
        <v>204</v>
      </c>
      <c r="Q254" s="6" t="s">
        <v>204</v>
      </c>
      <c r="R254" s="6" t="s">
        <v>204</v>
      </c>
      <c r="S254" s="6" t="s">
        <v>204</v>
      </c>
      <c r="T254" s="6" t="s">
        <v>204</v>
      </c>
      <c r="U254" s="15" t="s">
        <v>204</v>
      </c>
    </row>
    <row r="255" spans="1:21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6" t="s">
        <v>204</v>
      </c>
      <c r="J255" s="15" t="s">
        <v>204</v>
      </c>
      <c r="K255" s="14" t="s">
        <v>204</v>
      </c>
      <c r="L255" s="6" t="s">
        <v>204</v>
      </c>
      <c r="M255" s="6" t="s">
        <v>204</v>
      </c>
      <c r="N255" s="6" t="s">
        <v>204</v>
      </c>
      <c r="O255" s="6" t="s">
        <v>204</v>
      </c>
      <c r="P255" s="6" t="s">
        <v>204</v>
      </c>
      <c r="Q255" s="6" t="s">
        <v>204</v>
      </c>
      <c r="R255" s="6" t="s">
        <v>204</v>
      </c>
      <c r="S255" s="6" t="s">
        <v>204</v>
      </c>
      <c r="T255" s="6" t="s">
        <v>204</v>
      </c>
      <c r="U255" s="15" t="s">
        <v>204</v>
      </c>
    </row>
    <row r="256" spans="1:21" x14ac:dyDescent="0.25">
      <c r="A256" s="22" t="s">
        <v>157</v>
      </c>
      <c r="B256" s="12">
        <f t="shared" ref="B256:J256" si="69">SUM(B252:B255)</f>
        <v>4829439</v>
      </c>
      <c r="C256" s="5">
        <f t="shared" si="69"/>
        <v>0</v>
      </c>
      <c r="D256" s="5">
        <f t="shared" si="69"/>
        <v>11889152</v>
      </c>
      <c r="E256" s="5">
        <f t="shared" si="69"/>
        <v>0</v>
      </c>
      <c r="F256" s="5">
        <f t="shared" si="69"/>
        <v>1311382</v>
      </c>
      <c r="G256" s="5">
        <f t="shared" si="69"/>
        <v>8296068</v>
      </c>
      <c r="H256" s="5">
        <f t="shared" si="69"/>
        <v>739073</v>
      </c>
      <c r="I256" s="5">
        <f t="shared" si="69"/>
        <v>0</v>
      </c>
      <c r="J256" s="13">
        <f t="shared" si="69"/>
        <v>27065114</v>
      </c>
      <c r="K256" s="12">
        <f t="shared" ref="K256:U256" si="70">SUM(K252:K255)</f>
        <v>3797169</v>
      </c>
      <c r="L256" s="5">
        <f t="shared" si="70"/>
        <v>0</v>
      </c>
      <c r="M256" s="5">
        <f t="shared" si="70"/>
        <v>8926720</v>
      </c>
      <c r="N256" s="5">
        <f t="shared" si="70"/>
        <v>0</v>
      </c>
      <c r="O256" s="5">
        <f t="shared" si="70"/>
        <v>846887</v>
      </c>
      <c r="P256" s="5">
        <f t="shared" si="70"/>
        <v>2930646</v>
      </c>
      <c r="Q256" s="5">
        <f t="shared" si="70"/>
        <v>0</v>
      </c>
      <c r="R256" s="5">
        <f t="shared" si="70"/>
        <v>0</v>
      </c>
      <c r="S256" s="5">
        <f t="shared" si="70"/>
        <v>1333299</v>
      </c>
      <c r="T256" s="5">
        <f t="shared" si="70"/>
        <v>584176</v>
      </c>
      <c r="U256" s="13">
        <f t="shared" si="70"/>
        <v>18418897</v>
      </c>
    </row>
    <row r="257" spans="1:21" x14ac:dyDescent="0.25">
      <c r="A257" s="24"/>
      <c r="B257" s="32"/>
      <c r="C257" s="33"/>
      <c r="D257" s="33"/>
      <c r="E257" s="33"/>
      <c r="F257" s="33"/>
      <c r="G257" s="33"/>
      <c r="H257" s="33"/>
      <c r="I257" s="33"/>
      <c r="J257" s="34"/>
      <c r="K257" s="32"/>
      <c r="L257" s="33"/>
      <c r="M257" s="33"/>
      <c r="N257" s="33"/>
      <c r="O257" s="33"/>
      <c r="P257" s="33"/>
      <c r="Q257" s="33"/>
      <c r="R257" s="33"/>
      <c r="S257" s="33"/>
      <c r="T257" s="33"/>
      <c r="U257" s="34"/>
    </row>
    <row r="258" spans="1:21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3"/>
      <c r="J258" s="34"/>
      <c r="K258" s="32"/>
      <c r="L258" s="33"/>
      <c r="M258" s="33"/>
      <c r="N258" s="33"/>
      <c r="O258" s="33"/>
      <c r="P258" s="33"/>
      <c r="Q258" s="33"/>
      <c r="R258" s="33"/>
      <c r="S258" s="33"/>
      <c r="T258" s="33"/>
      <c r="U258" s="34"/>
    </row>
    <row r="259" spans="1:21" x14ac:dyDescent="0.25">
      <c r="A259" s="25" t="s">
        <v>198</v>
      </c>
      <c r="B259" s="14">
        <v>163058</v>
      </c>
      <c r="C259" s="6">
        <v>0</v>
      </c>
      <c r="D259" s="6">
        <v>60021</v>
      </c>
      <c r="E259" s="6">
        <v>0</v>
      </c>
      <c r="F259" s="6">
        <v>0</v>
      </c>
      <c r="G259" s="6">
        <v>0</v>
      </c>
      <c r="H259" s="6">
        <v>35712</v>
      </c>
      <c r="I259" s="6">
        <v>0</v>
      </c>
      <c r="J259" s="15">
        <v>258791</v>
      </c>
      <c r="K259" s="14">
        <v>154148</v>
      </c>
      <c r="L259" s="6">
        <v>0</v>
      </c>
      <c r="M259" s="6">
        <v>3557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  <c r="S259" s="6">
        <v>0</v>
      </c>
      <c r="T259" s="6">
        <v>14285</v>
      </c>
      <c r="U259" s="15">
        <v>171990</v>
      </c>
    </row>
    <row r="260" spans="1:21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6" t="s">
        <v>204</v>
      </c>
      <c r="J260" s="15" t="s">
        <v>204</v>
      </c>
      <c r="K260" s="14" t="s">
        <v>204</v>
      </c>
      <c r="L260" s="6" t="s">
        <v>204</v>
      </c>
      <c r="M260" s="6" t="s">
        <v>204</v>
      </c>
      <c r="N260" s="6" t="s">
        <v>204</v>
      </c>
      <c r="O260" s="6" t="s">
        <v>204</v>
      </c>
      <c r="P260" s="6" t="s">
        <v>204</v>
      </c>
      <c r="Q260" s="6" t="s">
        <v>204</v>
      </c>
      <c r="R260" s="6" t="s">
        <v>204</v>
      </c>
      <c r="S260" s="6" t="s">
        <v>204</v>
      </c>
      <c r="T260" s="6" t="s">
        <v>204</v>
      </c>
      <c r="U260" s="15" t="s">
        <v>204</v>
      </c>
    </row>
    <row r="261" spans="1:21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6" t="s">
        <v>204</v>
      </c>
      <c r="J261" s="15" t="s">
        <v>204</v>
      </c>
      <c r="K261" s="14" t="s">
        <v>204</v>
      </c>
      <c r="L261" s="6" t="s">
        <v>204</v>
      </c>
      <c r="M261" s="6" t="s">
        <v>204</v>
      </c>
      <c r="N261" s="6" t="s">
        <v>204</v>
      </c>
      <c r="O261" s="6" t="s">
        <v>204</v>
      </c>
      <c r="P261" s="6" t="s">
        <v>204</v>
      </c>
      <c r="Q261" s="6" t="s">
        <v>204</v>
      </c>
      <c r="R261" s="6" t="s">
        <v>204</v>
      </c>
      <c r="S261" s="6" t="s">
        <v>204</v>
      </c>
      <c r="T261" s="6" t="s">
        <v>204</v>
      </c>
      <c r="U261" s="15" t="s">
        <v>204</v>
      </c>
    </row>
    <row r="262" spans="1:21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6" t="s">
        <v>204</v>
      </c>
      <c r="J262" s="15" t="s">
        <v>204</v>
      </c>
      <c r="K262" s="14" t="s">
        <v>204</v>
      </c>
      <c r="L262" s="6" t="s">
        <v>204</v>
      </c>
      <c r="M262" s="6" t="s">
        <v>204</v>
      </c>
      <c r="N262" s="6" t="s">
        <v>204</v>
      </c>
      <c r="O262" s="6" t="s">
        <v>204</v>
      </c>
      <c r="P262" s="6" t="s">
        <v>204</v>
      </c>
      <c r="Q262" s="6" t="s">
        <v>204</v>
      </c>
      <c r="R262" s="6" t="s">
        <v>204</v>
      </c>
      <c r="S262" s="6" t="s">
        <v>204</v>
      </c>
      <c r="T262" s="6" t="s">
        <v>204</v>
      </c>
      <c r="U262" s="15" t="s">
        <v>204</v>
      </c>
    </row>
    <row r="263" spans="1:21" x14ac:dyDescent="0.25">
      <c r="A263" s="22" t="s">
        <v>157</v>
      </c>
      <c r="B263" s="12">
        <f t="shared" ref="B263:J263" si="71">SUM(B259:B262)</f>
        <v>163058</v>
      </c>
      <c r="C263" s="5">
        <f t="shared" si="71"/>
        <v>0</v>
      </c>
      <c r="D263" s="5">
        <f t="shared" si="71"/>
        <v>60021</v>
      </c>
      <c r="E263" s="5">
        <f t="shared" si="71"/>
        <v>0</v>
      </c>
      <c r="F263" s="5">
        <f t="shared" si="71"/>
        <v>0</v>
      </c>
      <c r="G263" s="5">
        <f t="shared" si="71"/>
        <v>0</v>
      </c>
      <c r="H263" s="5">
        <f t="shared" si="71"/>
        <v>35712</v>
      </c>
      <c r="I263" s="5">
        <f t="shared" si="71"/>
        <v>0</v>
      </c>
      <c r="J263" s="13">
        <f t="shared" si="71"/>
        <v>258791</v>
      </c>
      <c r="K263" s="12">
        <f t="shared" ref="K263:U263" si="72">SUM(K259:K262)</f>
        <v>154148</v>
      </c>
      <c r="L263" s="5">
        <f t="shared" si="72"/>
        <v>0</v>
      </c>
      <c r="M263" s="5">
        <f t="shared" si="72"/>
        <v>3557</v>
      </c>
      <c r="N263" s="5">
        <f t="shared" si="72"/>
        <v>0</v>
      </c>
      <c r="O263" s="5">
        <f t="shared" si="72"/>
        <v>0</v>
      </c>
      <c r="P263" s="5">
        <f t="shared" si="72"/>
        <v>0</v>
      </c>
      <c r="Q263" s="5">
        <f t="shared" si="72"/>
        <v>0</v>
      </c>
      <c r="R263" s="5">
        <f t="shared" si="72"/>
        <v>0</v>
      </c>
      <c r="S263" s="5">
        <f t="shared" si="72"/>
        <v>0</v>
      </c>
      <c r="T263" s="5">
        <f t="shared" si="72"/>
        <v>14285</v>
      </c>
      <c r="U263" s="13">
        <f t="shared" si="72"/>
        <v>171990</v>
      </c>
    </row>
    <row r="264" spans="1:21" x14ac:dyDescent="0.25">
      <c r="A264" s="24"/>
      <c r="B264" s="32"/>
      <c r="C264" s="33"/>
      <c r="D264" s="33"/>
      <c r="E264" s="33"/>
      <c r="F264" s="33"/>
      <c r="G264" s="33"/>
      <c r="H264" s="33"/>
      <c r="I264" s="33"/>
      <c r="J264" s="34"/>
      <c r="K264" s="32"/>
      <c r="L264" s="33"/>
      <c r="M264" s="33"/>
      <c r="N264" s="33"/>
      <c r="O264" s="33"/>
      <c r="P264" s="33"/>
      <c r="Q264" s="33"/>
      <c r="R264" s="33"/>
      <c r="S264" s="33"/>
      <c r="T264" s="33"/>
      <c r="U264" s="34"/>
    </row>
    <row r="265" spans="1:21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3"/>
      <c r="J265" s="34"/>
      <c r="K265" s="32"/>
      <c r="L265" s="33"/>
      <c r="M265" s="33"/>
      <c r="N265" s="33"/>
      <c r="O265" s="33"/>
      <c r="P265" s="33"/>
      <c r="Q265" s="33"/>
      <c r="R265" s="33"/>
      <c r="S265" s="33"/>
      <c r="T265" s="33"/>
      <c r="U265" s="34"/>
    </row>
    <row r="266" spans="1:21" x14ac:dyDescent="0.25">
      <c r="A266" s="25" t="s">
        <v>198</v>
      </c>
      <c r="B266" s="14">
        <v>2063</v>
      </c>
      <c r="C266" s="6">
        <v>0</v>
      </c>
      <c r="D266" s="6">
        <v>317233</v>
      </c>
      <c r="E266" s="6">
        <v>0</v>
      </c>
      <c r="F266" s="6">
        <v>0</v>
      </c>
      <c r="G266" s="6">
        <v>17088</v>
      </c>
      <c r="H266" s="6">
        <v>0</v>
      </c>
      <c r="I266" s="6">
        <v>0</v>
      </c>
      <c r="J266" s="15">
        <v>336384</v>
      </c>
      <c r="K266" s="14">
        <v>3312</v>
      </c>
      <c r="L266" s="6">
        <v>0</v>
      </c>
      <c r="M266" s="6">
        <v>-337966</v>
      </c>
      <c r="N266" s="6">
        <v>0</v>
      </c>
      <c r="O266" s="6">
        <v>0</v>
      </c>
      <c r="P266" s="6">
        <v>24877</v>
      </c>
      <c r="Q266" s="6">
        <v>3568</v>
      </c>
      <c r="R266" s="6">
        <v>0</v>
      </c>
      <c r="S266" s="6">
        <v>-11392</v>
      </c>
      <c r="T266" s="6">
        <v>0</v>
      </c>
      <c r="U266" s="15">
        <v>-317601</v>
      </c>
    </row>
    <row r="267" spans="1:21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6" t="s">
        <v>204</v>
      </c>
      <c r="J267" s="15" t="s">
        <v>204</v>
      </c>
      <c r="K267" s="14" t="s">
        <v>204</v>
      </c>
      <c r="L267" s="6" t="s">
        <v>204</v>
      </c>
      <c r="M267" s="6" t="s">
        <v>204</v>
      </c>
      <c r="N267" s="6" t="s">
        <v>204</v>
      </c>
      <c r="O267" s="6" t="s">
        <v>204</v>
      </c>
      <c r="P267" s="6" t="s">
        <v>204</v>
      </c>
      <c r="Q267" s="6" t="s">
        <v>204</v>
      </c>
      <c r="R267" s="6" t="s">
        <v>204</v>
      </c>
      <c r="S267" s="6" t="s">
        <v>204</v>
      </c>
      <c r="T267" s="6" t="s">
        <v>204</v>
      </c>
      <c r="U267" s="15" t="s">
        <v>204</v>
      </c>
    </row>
    <row r="268" spans="1:21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6" t="s">
        <v>204</v>
      </c>
      <c r="J268" s="15" t="s">
        <v>204</v>
      </c>
      <c r="K268" s="14" t="s">
        <v>204</v>
      </c>
      <c r="L268" s="6" t="s">
        <v>204</v>
      </c>
      <c r="M268" s="6" t="s">
        <v>204</v>
      </c>
      <c r="N268" s="6" t="s">
        <v>204</v>
      </c>
      <c r="O268" s="6" t="s">
        <v>204</v>
      </c>
      <c r="P268" s="6" t="s">
        <v>204</v>
      </c>
      <c r="Q268" s="6" t="s">
        <v>204</v>
      </c>
      <c r="R268" s="6" t="s">
        <v>204</v>
      </c>
      <c r="S268" s="6" t="s">
        <v>204</v>
      </c>
      <c r="T268" s="6" t="s">
        <v>204</v>
      </c>
      <c r="U268" s="15" t="s">
        <v>204</v>
      </c>
    </row>
    <row r="269" spans="1:21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6" t="s">
        <v>204</v>
      </c>
      <c r="J269" s="15" t="s">
        <v>204</v>
      </c>
      <c r="K269" s="14" t="s">
        <v>204</v>
      </c>
      <c r="L269" s="6" t="s">
        <v>204</v>
      </c>
      <c r="M269" s="6" t="s">
        <v>204</v>
      </c>
      <c r="N269" s="6" t="s">
        <v>204</v>
      </c>
      <c r="O269" s="6" t="s">
        <v>204</v>
      </c>
      <c r="P269" s="6" t="s">
        <v>204</v>
      </c>
      <c r="Q269" s="6" t="s">
        <v>204</v>
      </c>
      <c r="R269" s="6" t="s">
        <v>204</v>
      </c>
      <c r="S269" s="6" t="s">
        <v>204</v>
      </c>
      <c r="T269" s="6" t="s">
        <v>204</v>
      </c>
      <c r="U269" s="15" t="s">
        <v>204</v>
      </c>
    </row>
    <row r="270" spans="1:21" x14ac:dyDescent="0.25">
      <c r="A270" s="22" t="s">
        <v>157</v>
      </c>
      <c r="B270" s="12">
        <f t="shared" ref="B270:J270" si="73">SUM(B266:B269)</f>
        <v>2063</v>
      </c>
      <c r="C270" s="5">
        <f t="shared" si="73"/>
        <v>0</v>
      </c>
      <c r="D270" s="5">
        <f t="shared" si="73"/>
        <v>317233</v>
      </c>
      <c r="E270" s="5">
        <f t="shared" si="73"/>
        <v>0</v>
      </c>
      <c r="F270" s="5">
        <f t="shared" si="73"/>
        <v>0</v>
      </c>
      <c r="G270" s="5">
        <f t="shared" si="73"/>
        <v>17088</v>
      </c>
      <c r="H270" s="5">
        <f t="shared" si="73"/>
        <v>0</v>
      </c>
      <c r="I270" s="5">
        <f t="shared" si="73"/>
        <v>0</v>
      </c>
      <c r="J270" s="13">
        <f t="shared" si="73"/>
        <v>336384</v>
      </c>
      <c r="K270" s="12">
        <f t="shared" ref="K270:U270" si="74">SUM(K266:K269)</f>
        <v>3312</v>
      </c>
      <c r="L270" s="5">
        <f t="shared" si="74"/>
        <v>0</v>
      </c>
      <c r="M270" s="5">
        <f t="shared" si="74"/>
        <v>-337966</v>
      </c>
      <c r="N270" s="5">
        <f t="shared" si="74"/>
        <v>0</v>
      </c>
      <c r="O270" s="5">
        <f t="shared" si="74"/>
        <v>0</v>
      </c>
      <c r="P270" s="5">
        <f t="shared" si="74"/>
        <v>24877</v>
      </c>
      <c r="Q270" s="5">
        <f t="shared" si="74"/>
        <v>3568</v>
      </c>
      <c r="R270" s="5">
        <f t="shared" si="74"/>
        <v>0</v>
      </c>
      <c r="S270" s="5">
        <f t="shared" si="74"/>
        <v>-11392</v>
      </c>
      <c r="T270" s="5">
        <f t="shared" si="74"/>
        <v>0</v>
      </c>
      <c r="U270" s="13">
        <f t="shared" si="74"/>
        <v>-317601</v>
      </c>
    </row>
    <row r="271" spans="1:21" x14ac:dyDescent="0.25">
      <c r="A271" s="24"/>
      <c r="B271" s="32"/>
      <c r="C271" s="33"/>
      <c r="D271" s="33"/>
      <c r="E271" s="33"/>
      <c r="F271" s="33"/>
      <c r="G271" s="33"/>
      <c r="H271" s="33"/>
      <c r="I271" s="33"/>
      <c r="J271" s="34"/>
      <c r="K271" s="32"/>
      <c r="L271" s="33"/>
      <c r="M271" s="33"/>
      <c r="N271" s="33"/>
      <c r="O271" s="33"/>
      <c r="P271" s="33"/>
      <c r="Q271" s="33"/>
      <c r="R271" s="33"/>
      <c r="S271" s="33"/>
      <c r="T271" s="33"/>
      <c r="U271" s="34"/>
    </row>
    <row r="272" spans="1:21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3"/>
      <c r="J272" s="34"/>
      <c r="K272" s="32"/>
      <c r="L272" s="33"/>
      <c r="M272" s="33"/>
      <c r="N272" s="33"/>
      <c r="O272" s="33"/>
      <c r="P272" s="33"/>
      <c r="Q272" s="33"/>
      <c r="R272" s="33"/>
      <c r="S272" s="33"/>
      <c r="T272" s="33"/>
      <c r="U272" s="34"/>
    </row>
    <row r="273" spans="1:21" x14ac:dyDescent="0.25">
      <c r="A273" s="25" t="s">
        <v>198</v>
      </c>
      <c r="B273" s="14">
        <v>353708</v>
      </c>
      <c r="C273" s="6">
        <v>29483</v>
      </c>
      <c r="D273" s="6">
        <v>1039282</v>
      </c>
      <c r="E273" s="6">
        <v>57866</v>
      </c>
      <c r="F273" s="6">
        <v>164274</v>
      </c>
      <c r="G273" s="6">
        <v>374716</v>
      </c>
      <c r="H273" s="6">
        <v>210592</v>
      </c>
      <c r="I273" s="6">
        <v>0</v>
      </c>
      <c r="J273" s="15">
        <v>2229921</v>
      </c>
      <c r="K273" s="14">
        <v>380271</v>
      </c>
      <c r="L273" s="6">
        <v>3968</v>
      </c>
      <c r="M273" s="6">
        <v>237307</v>
      </c>
      <c r="N273" s="6">
        <v>40033</v>
      </c>
      <c r="O273" s="6">
        <v>84978</v>
      </c>
      <c r="P273" s="6">
        <v>163363</v>
      </c>
      <c r="Q273" s="6">
        <v>2732</v>
      </c>
      <c r="R273" s="6">
        <v>0</v>
      </c>
      <c r="S273" s="6">
        <v>-2224</v>
      </c>
      <c r="T273" s="6">
        <v>0</v>
      </c>
      <c r="U273" s="15">
        <v>910428</v>
      </c>
    </row>
    <row r="274" spans="1:21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6" t="s">
        <v>204</v>
      </c>
      <c r="J274" s="15" t="s">
        <v>204</v>
      </c>
      <c r="K274" s="14" t="s">
        <v>204</v>
      </c>
      <c r="L274" s="6" t="s">
        <v>204</v>
      </c>
      <c r="M274" s="6" t="s">
        <v>204</v>
      </c>
      <c r="N274" s="6" t="s">
        <v>204</v>
      </c>
      <c r="O274" s="6" t="s">
        <v>204</v>
      </c>
      <c r="P274" s="6" t="s">
        <v>204</v>
      </c>
      <c r="Q274" s="6" t="s">
        <v>204</v>
      </c>
      <c r="R274" s="6" t="s">
        <v>204</v>
      </c>
      <c r="S274" s="6" t="s">
        <v>204</v>
      </c>
      <c r="T274" s="6" t="s">
        <v>204</v>
      </c>
      <c r="U274" s="15" t="s">
        <v>204</v>
      </c>
    </row>
    <row r="275" spans="1:21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6" t="s">
        <v>204</v>
      </c>
      <c r="J275" s="15" t="s">
        <v>204</v>
      </c>
      <c r="K275" s="14" t="s">
        <v>204</v>
      </c>
      <c r="L275" s="6" t="s">
        <v>204</v>
      </c>
      <c r="M275" s="6" t="s">
        <v>204</v>
      </c>
      <c r="N275" s="6" t="s">
        <v>204</v>
      </c>
      <c r="O275" s="6" t="s">
        <v>204</v>
      </c>
      <c r="P275" s="6" t="s">
        <v>204</v>
      </c>
      <c r="Q275" s="6" t="s">
        <v>204</v>
      </c>
      <c r="R275" s="6" t="s">
        <v>204</v>
      </c>
      <c r="S275" s="6" t="s">
        <v>204</v>
      </c>
      <c r="T275" s="6" t="s">
        <v>204</v>
      </c>
      <c r="U275" s="15" t="s">
        <v>204</v>
      </c>
    </row>
    <row r="276" spans="1:21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6" t="s">
        <v>204</v>
      </c>
      <c r="J276" s="15" t="s">
        <v>204</v>
      </c>
      <c r="K276" s="14" t="s">
        <v>204</v>
      </c>
      <c r="L276" s="6" t="s">
        <v>204</v>
      </c>
      <c r="M276" s="6" t="s">
        <v>204</v>
      </c>
      <c r="N276" s="6" t="s">
        <v>204</v>
      </c>
      <c r="O276" s="6" t="s">
        <v>204</v>
      </c>
      <c r="P276" s="6" t="s">
        <v>204</v>
      </c>
      <c r="Q276" s="6" t="s">
        <v>204</v>
      </c>
      <c r="R276" s="6" t="s">
        <v>204</v>
      </c>
      <c r="S276" s="6" t="s">
        <v>204</v>
      </c>
      <c r="T276" s="6" t="s">
        <v>204</v>
      </c>
      <c r="U276" s="15" t="s">
        <v>204</v>
      </c>
    </row>
    <row r="277" spans="1:21" ht="15.75" thickBot="1" x14ac:dyDescent="0.3">
      <c r="A277" s="26" t="s">
        <v>157</v>
      </c>
      <c r="B277" s="16">
        <f t="shared" ref="B277:J277" si="75">SUM(B273:B276)</f>
        <v>353708</v>
      </c>
      <c r="C277" s="21">
        <f t="shared" si="75"/>
        <v>29483</v>
      </c>
      <c r="D277" s="21">
        <f t="shared" si="75"/>
        <v>1039282</v>
      </c>
      <c r="E277" s="21">
        <f t="shared" si="75"/>
        <v>57866</v>
      </c>
      <c r="F277" s="21">
        <f t="shared" si="75"/>
        <v>164274</v>
      </c>
      <c r="G277" s="21">
        <f t="shared" si="75"/>
        <v>374716</v>
      </c>
      <c r="H277" s="21">
        <f t="shared" si="75"/>
        <v>210592</v>
      </c>
      <c r="I277" s="21">
        <f t="shared" si="75"/>
        <v>0</v>
      </c>
      <c r="J277" s="17">
        <f t="shared" si="75"/>
        <v>2229921</v>
      </c>
      <c r="K277" s="16">
        <f t="shared" ref="K277:U277" si="76">SUM(K273:K276)</f>
        <v>380271</v>
      </c>
      <c r="L277" s="21">
        <f t="shared" si="76"/>
        <v>3968</v>
      </c>
      <c r="M277" s="21">
        <f t="shared" si="76"/>
        <v>237307</v>
      </c>
      <c r="N277" s="21">
        <f t="shared" si="76"/>
        <v>40033</v>
      </c>
      <c r="O277" s="21">
        <f t="shared" si="76"/>
        <v>84978</v>
      </c>
      <c r="P277" s="21">
        <f t="shared" si="76"/>
        <v>163363</v>
      </c>
      <c r="Q277" s="21">
        <f t="shared" si="76"/>
        <v>2732</v>
      </c>
      <c r="R277" s="21">
        <f t="shared" si="76"/>
        <v>0</v>
      </c>
      <c r="S277" s="21">
        <f t="shared" si="76"/>
        <v>-2224</v>
      </c>
      <c r="T277" s="21">
        <f t="shared" si="76"/>
        <v>0</v>
      </c>
      <c r="U277" s="17">
        <f t="shared" si="76"/>
        <v>910428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6" type="noConversion"/>
  <conditionalFormatting sqref="B1:U1048576">
    <cfRule type="cellIs" dxfId="23" priority="1" operator="equal">
      <formula>"Delinquent"</formula>
    </cfRule>
    <cfRule type="cellIs" dxfId="22" priority="2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U277"/>
  <sheetViews>
    <sheetView showGridLines="0" workbookViewId="0"/>
  </sheetViews>
  <sheetFormatPr defaultRowHeight="15" x14ac:dyDescent="0.25"/>
  <cols>
    <col min="1" max="1" width="40.5703125" style="1" bestFit="1" customWidth="1"/>
    <col min="2" max="9" width="19.140625" style="44" customWidth="1"/>
    <col min="10" max="10" width="20.28515625" style="44" bestFit="1" customWidth="1"/>
    <col min="11" max="20" width="19.140625" style="44" customWidth="1"/>
    <col min="21" max="21" width="20.28515625" style="44" bestFit="1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21" ht="18.75" x14ac:dyDescent="0.3">
      <c r="A8" s="42" t="s">
        <v>21</v>
      </c>
      <c r="B8" s="47"/>
      <c r="C8" s="45"/>
      <c r="D8" s="45"/>
      <c r="E8" s="45"/>
      <c r="F8" s="45"/>
      <c r="G8" s="45"/>
      <c r="H8" s="45"/>
    </row>
    <row r="9" spans="1:21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21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21" x14ac:dyDescent="0.25">
      <c r="A11" s="3"/>
      <c r="B11" s="45"/>
      <c r="C11" s="45"/>
      <c r="D11" s="45"/>
      <c r="E11" s="45"/>
      <c r="F11" s="45"/>
      <c r="G11" s="45"/>
      <c r="H11" s="45"/>
    </row>
    <row r="12" spans="1:21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21" s="48" customFormat="1" x14ac:dyDescent="0.25">
      <c r="A13" s="55" t="s">
        <v>19</v>
      </c>
      <c r="B13" s="52" t="s">
        <v>44</v>
      </c>
      <c r="C13" s="53"/>
      <c r="D13" s="53"/>
      <c r="E13" s="53"/>
      <c r="F13" s="61"/>
      <c r="G13" s="61"/>
      <c r="H13" s="61"/>
      <c r="I13" s="61"/>
      <c r="J13" s="62"/>
      <c r="K13" s="63" t="s">
        <v>45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8" customFormat="1" ht="48.75" customHeight="1" thickBot="1" x14ac:dyDescent="0.3">
      <c r="A14" s="65"/>
      <c r="B14" s="10" t="s">
        <v>151</v>
      </c>
      <c r="C14" s="4" t="s">
        <v>152</v>
      </c>
      <c r="D14" s="4" t="s">
        <v>153</v>
      </c>
      <c r="E14" s="4" t="s">
        <v>154</v>
      </c>
      <c r="F14" s="4" t="s">
        <v>38</v>
      </c>
      <c r="G14" s="4" t="s">
        <v>155</v>
      </c>
      <c r="H14" s="4" t="s">
        <v>39</v>
      </c>
      <c r="I14" s="4" t="s">
        <v>40</v>
      </c>
      <c r="J14" s="11" t="s">
        <v>35</v>
      </c>
      <c r="K14" s="10" t="s">
        <v>151</v>
      </c>
      <c r="L14" s="4" t="s">
        <v>152</v>
      </c>
      <c r="M14" s="4" t="s">
        <v>153</v>
      </c>
      <c r="N14" s="4" t="s">
        <v>154</v>
      </c>
      <c r="O14" s="4" t="s">
        <v>38</v>
      </c>
      <c r="P14" s="4" t="s">
        <v>155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158</v>
      </c>
      <c r="B15" s="12">
        <f>SUM(B16:B18)</f>
        <v>409814788.28000003</v>
      </c>
      <c r="C15" s="5">
        <f t="shared" ref="C15:U15" si="0">SUM(C16:C18)</f>
        <v>1388030353.28</v>
      </c>
      <c r="D15" s="5">
        <f t="shared" si="0"/>
        <v>1230276071.29</v>
      </c>
      <c r="E15" s="5">
        <f t="shared" si="0"/>
        <v>1400651772.71</v>
      </c>
      <c r="F15" s="5">
        <f t="shared" si="0"/>
        <v>306468907.17000002</v>
      </c>
      <c r="G15" s="5">
        <f t="shared" si="0"/>
        <v>2352538470.1100001</v>
      </c>
      <c r="H15" s="5">
        <f t="shared" si="0"/>
        <v>458962345.55000001</v>
      </c>
      <c r="I15" s="5">
        <f t="shared" si="0"/>
        <v>22390061</v>
      </c>
      <c r="J15" s="13">
        <f t="shared" si="0"/>
        <v>7569132769.4099998</v>
      </c>
      <c r="K15" s="12">
        <f t="shared" si="0"/>
        <v>340249621.78999996</v>
      </c>
      <c r="L15" s="5">
        <f t="shared" si="0"/>
        <v>1309102516.7499998</v>
      </c>
      <c r="M15" s="5">
        <f t="shared" si="0"/>
        <v>1100894955.3199999</v>
      </c>
      <c r="N15" s="5">
        <f t="shared" si="0"/>
        <v>1260269616.1100001</v>
      </c>
      <c r="O15" s="5">
        <f t="shared" si="0"/>
        <v>196554312.23000002</v>
      </c>
      <c r="P15" s="5">
        <f t="shared" si="0"/>
        <v>1865667963.4100003</v>
      </c>
      <c r="Q15" s="5">
        <f t="shared" si="0"/>
        <v>130635245.72999999</v>
      </c>
      <c r="R15" s="5">
        <f t="shared" si="0"/>
        <v>61073618.969999999</v>
      </c>
      <c r="S15" s="5">
        <f t="shared" si="0"/>
        <v>86887648.739999995</v>
      </c>
      <c r="T15" s="5">
        <f t="shared" si="0"/>
        <v>336310218.09999996</v>
      </c>
      <c r="U15" s="13">
        <f t="shared" si="0"/>
        <v>6687645717.2299995</v>
      </c>
    </row>
    <row r="16" spans="1:21" x14ac:dyDescent="0.25">
      <c r="A16" s="23" t="s">
        <v>146</v>
      </c>
      <c r="B16" s="12">
        <f>B25+B32+B39+B46+B53+B60+B67+B74+B81+B88+B95+B102+B109+B116+B123+B130+B137</f>
        <v>276347503.61000001</v>
      </c>
      <c r="C16" s="5">
        <f t="shared" ref="C16:U16" si="1">C25+C32+C39+C46+C53+C60+C67+C74+C81+C88+C95+C102+C109+C116+C123+C130+C137</f>
        <v>1251030593.0999999</v>
      </c>
      <c r="D16" s="5">
        <f t="shared" si="1"/>
        <v>749652722.37</v>
      </c>
      <c r="E16" s="5">
        <f t="shared" si="1"/>
        <v>1023726740.87</v>
      </c>
      <c r="F16" s="5">
        <f t="shared" si="1"/>
        <v>231359908.71000001</v>
      </c>
      <c r="G16" s="5">
        <f t="shared" si="1"/>
        <v>1742034415.48</v>
      </c>
      <c r="H16" s="5">
        <f t="shared" si="1"/>
        <v>406775567.36000001</v>
      </c>
      <c r="I16" s="5">
        <f t="shared" si="1"/>
        <v>16344969</v>
      </c>
      <c r="J16" s="13">
        <f t="shared" si="1"/>
        <v>5697272420.4899998</v>
      </c>
      <c r="K16" s="12">
        <f t="shared" si="1"/>
        <v>226524585.59999999</v>
      </c>
      <c r="L16" s="5">
        <f t="shared" si="1"/>
        <v>1185094357.9699998</v>
      </c>
      <c r="M16" s="5">
        <f t="shared" si="1"/>
        <v>702748787.58000004</v>
      </c>
      <c r="N16" s="5">
        <f t="shared" si="1"/>
        <v>956356223.83000004</v>
      </c>
      <c r="O16" s="5">
        <f t="shared" si="1"/>
        <v>137731161.26000002</v>
      </c>
      <c r="P16" s="5">
        <f t="shared" si="1"/>
        <v>1483523059.0500002</v>
      </c>
      <c r="Q16" s="5">
        <f t="shared" si="1"/>
        <v>104879083.53999999</v>
      </c>
      <c r="R16" s="5">
        <f t="shared" si="1"/>
        <v>50652368.759999998</v>
      </c>
      <c r="S16" s="5">
        <f t="shared" si="1"/>
        <v>56753597.619999997</v>
      </c>
      <c r="T16" s="5">
        <f t="shared" si="1"/>
        <v>325869960</v>
      </c>
      <c r="U16" s="13">
        <f t="shared" si="1"/>
        <v>5230133185.3000002</v>
      </c>
    </row>
    <row r="17" spans="1:21" x14ac:dyDescent="0.25">
      <c r="A17" s="23" t="s">
        <v>147</v>
      </c>
      <c r="B17" s="12">
        <f>B144+B151+B158+B165+B172+B179</f>
        <v>82099027.5</v>
      </c>
      <c r="C17" s="5">
        <f t="shared" ref="C17:U17" si="2">C144+C151+C158+C165+C172+C179</f>
        <v>134937630</v>
      </c>
      <c r="D17" s="5">
        <f t="shared" si="2"/>
        <v>371782379.87</v>
      </c>
      <c r="E17" s="5">
        <f t="shared" si="2"/>
        <v>317690634.55000001</v>
      </c>
      <c r="F17" s="5">
        <f t="shared" si="2"/>
        <v>56892899.780000001</v>
      </c>
      <c r="G17" s="5">
        <f t="shared" si="2"/>
        <v>523537350.13</v>
      </c>
      <c r="H17" s="5">
        <f t="shared" si="2"/>
        <v>38638444.439999998</v>
      </c>
      <c r="I17" s="5">
        <f t="shared" si="2"/>
        <v>5932253</v>
      </c>
      <c r="J17" s="13">
        <f t="shared" si="2"/>
        <v>1531510619.3</v>
      </c>
      <c r="K17" s="12">
        <f t="shared" si="2"/>
        <v>74777862.540000007</v>
      </c>
      <c r="L17" s="5">
        <f t="shared" si="2"/>
        <v>122480549.06999999</v>
      </c>
      <c r="M17" s="5">
        <f t="shared" si="2"/>
        <v>313337384.44</v>
      </c>
      <c r="N17" s="5">
        <f t="shared" si="2"/>
        <v>261965091.05000001</v>
      </c>
      <c r="O17" s="5">
        <f t="shared" si="2"/>
        <v>46425938.280000001</v>
      </c>
      <c r="P17" s="5">
        <f t="shared" si="2"/>
        <v>351930867.43000001</v>
      </c>
      <c r="Q17" s="5">
        <f t="shared" si="2"/>
        <v>21134178.190000001</v>
      </c>
      <c r="R17" s="5">
        <f t="shared" si="2"/>
        <v>8959894.0099999998</v>
      </c>
      <c r="S17" s="5">
        <f t="shared" si="2"/>
        <v>22994751.870000001</v>
      </c>
      <c r="T17" s="5">
        <f t="shared" si="2"/>
        <v>7428138.8300000001</v>
      </c>
      <c r="U17" s="13">
        <f t="shared" si="2"/>
        <v>1231434655.7</v>
      </c>
    </row>
    <row r="18" spans="1:21" x14ac:dyDescent="0.25">
      <c r="A18" s="23" t="s">
        <v>148</v>
      </c>
      <c r="B18" s="12">
        <f>B186+B193+B200+B207+B214+B221+B228+B235+B242+B249+B256+B263+B270+B277</f>
        <v>51368257.170000002</v>
      </c>
      <c r="C18" s="5">
        <f t="shared" ref="C18:U18" si="3">C186+C193+C200+C207+C214+C221+C228+C235+C242+C249+C256+C263+C270+C277</f>
        <v>2062130.1800000002</v>
      </c>
      <c r="D18" s="5">
        <f t="shared" si="3"/>
        <v>108840969.05</v>
      </c>
      <c r="E18" s="5">
        <f t="shared" si="3"/>
        <v>59234397.290000007</v>
      </c>
      <c r="F18" s="5">
        <f t="shared" si="3"/>
        <v>18216098.68</v>
      </c>
      <c r="G18" s="5">
        <f t="shared" si="3"/>
        <v>86966704.5</v>
      </c>
      <c r="H18" s="5">
        <f t="shared" si="3"/>
        <v>13548333.75</v>
      </c>
      <c r="I18" s="5">
        <f t="shared" si="3"/>
        <v>112839</v>
      </c>
      <c r="J18" s="13">
        <f t="shared" si="3"/>
        <v>340349729.62</v>
      </c>
      <c r="K18" s="12">
        <f t="shared" si="3"/>
        <v>38947173.650000006</v>
      </c>
      <c r="L18" s="5">
        <f t="shared" si="3"/>
        <v>1527609.71</v>
      </c>
      <c r="M18" s="5">
        <f t="shared" si="3"/>
        <v>84808783.299999997</v>
      </c>
      <c r="N18" s="5">
        <f t="shared" si="3"/>
        <v>41948301.230000004</v>
      </c>
      <c r="O18" s="5">
        <f t="shared" si="3"/>
        <v>12397212.689999999</v>
      </c>
      <c r="P18" s="5">
        <f t="shared" si="3"/>
        <v>30214036.93</v>
      </c>
      <c r="Q18" s="5">
        <f t="shared" si="3"/>
        <v>4621984</v>
      </c>
      <c r="R18" s="5">
        <f t="shared" si="3"/>
        <v>1461356.2</v>
      </c>
      <c r="S18" s="5">
        <f t="shared" si="3"/>
        <v>7139299.25</v>
      </c>
      <c r="T18" s="5">
        <f t="shared" si="3"/>
        <v>3012119.27</v>
      </c>
      <c r="U18" s="13">
        <f t="shared" si="3"/>
        <v>226077876.23000002</v>
      </c>
    </row>
    <row r="19" spans="1:21" x14ac:dyDescent="0.25">
      <c r="A19" s="24"/>
      <c r="B19" s="32"/>
      <c r="C19" s="33"/>
      <c r="D19" s="33"/>
      <c r="E19" s="33"/>
      <c r="F19" s="33"/>
      <c r="G19" s="33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4"/>
    </row>
    <row r="20" spans="1:21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3"/>
      <c r="J20" s="34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</row>
    <row r="21" spans="1:21" x14ac:dyDescent="0.25">
      <c r="A21" s="25" t="s">
        <v>198</v>
      </c>
      <c r="B21" s="14">
        <v>12554522</v>
      </c>
      <c r="C21" s="6">
        <v>61966406</v>
      </c>
      <c r="D21" s="6">
        <v>48853500.640000001</v>
      </c>
      <c r="E21" s="6">
        <v>65317878</v>
      </c>
      <c r="F21" s="6">
        <v>7580174.96</v>
      </c>
      <c r="G21" s="6">
        <v>114081565</v>
      </c>
      <c r="H21" s="6">
        <v>14939460</v>
      </c>
      <c r="I21" s="6">
        <v>843834</v>
      </c>
      <c r="J21" s="15">
        <v>326137340.60000002</v>
      </c>
      <c r="K21" s="14">
        <v>11765340.369999999</v>
      </c>
      <c r="L21" s="6">
        <v>60345104.289999999</v>
      </c>
      <c r="M21" s="6">
        <v>45871508.060000002</v>
      </c>
      <c r="N21" s="6">
        <v>62514518.469999999</v>
      </c>
      <c r="O21" s="6">
        <v>9892296.4600000009</v>
      </c>
      <c r="P21" s="6">
        <v>99905795.870000005</v>
      </c>
      <c r="Q21" s="6">
        <v>9216134.5</v>
      </c>
      <c r="R21" s="6">
        <v>839663.88</v>
      </c>
      <c r="S21" s="6">
        <v>4346678.07</v>
      </c>
      <c r="T21" s="6">
        <v>0</v>
      </c>
      <c r="U21" s="15">
        <v>304697040</v>
      </c>
    </row>
    <row r="22" spans="1:21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6" t="s">
        <v>204</v>
      </c>
      <c r="J22" s="15" t="s">
        <v>204</v>
      </c>
      <c r="K22" s="14" t="s">
        <v>204</v>
      </c>
      <c r="L22" s="6" t="s">
        <v>204</v>
      </c>
      <c r="M22" s="6" t="s">
        <v>204</v>
      </c>
      <c r="N22" s="6" t="s">
        <v>204</v>
      </c>
      <c r="O22" s="6" t="s">
        <v>204</v>
      </c>
      <c r="P22" s="6" t="s">
        <v>204</v>
      </c>
      <c r="Q22" s="6" t="s">
        <v>204</v>
      </c>
      <c r="R22" s="6" t="s">
        <v>204</v>
      </c>
      <c r="S22" s="6" t="s">
        <v>204</v>
      </c>
      <c r="T22" s="6" t="s">
        <v>204</v>
      </c>
      <c r="U22" s="15" t="s">
        <v>204</v>
      </c>
    </row>
    <row r="23" spans="1:21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6" t="s">
        <v>204</v>
      </c>
      <c r="J23" s="15" t="s">
        <v>204</v>
      </c>
      <c r="K23" s="14" t="s">
        <v>204</v>
      </c>
      <c r="L23" s="6" t="s">
        <v>204</v>
      </c>
      <c r="M23" s="6" t="s">
        <v>204</v>
      </c>
      <c r="N23" s="6" t="s">
        <v>204</v>
      </c>
      <c r="O23" s="6" t="s">
        <v>204</v>
      </c>
      <c r="P23" s="6" t="s">
        <v>204</v>
      </c>
      <c r="Q23" s="6" t="s">
        <v>204</v>
      </c>
      <c r="R23" s="6" t="s">
        <v>204</v>
      </c>
      <c r="S23" s="6" t="s">
        <v>204</v>
      </c>
      <c r="T23" s="6" t="s">
        <v>204</v>
      </c>
      <c r="U23" s="15" t="s">
        <v>204</v>
      </c>
    </row>
    <row r="24" spans="1:21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6" t="s">
        <v>204</v>
      </c>
      <c r="J24" s="15" t="s">
        <v>204</v>
      </c>
      <c r="K24" s="14" t="s">
        <v>204</v>
      </c>
      <c r="L24" s="6" t="s">
        <v>204</v>
      </c>
      <c r="M24" s="6" t="s">
        <v>204</v>
      </c>
      <c r="N24" s="6" t="s">
        <v>204</v>
      </c>
      <c r="O24" s="6" t="s">
        <v>204</v>
      </c>
      <c r="P24" s="6" t="s">
        <v>204</v>
      </c>
      <c r="Q24" s="6" t="s">
        <v>204</v>
      </c>
      <c r="R24" s="6" t="s">
        <v>204</v>
      </c>
      <c r="S24" s="6" t="s">
        <v>204</v>
      </c>
      <c r="T24" s="6" t="s">
        <v>204</v>
      </c>
      <c r="U24" s="15" t="s">
        <v>204</v>
      </c>
    </row>
    <row r="25" spans="1:21" x14ac:dyDescent="0.25">
      <c r="A25" s="22" t="s">
        <v>157</v>
      </c>
      <c r="B25" s="12">
        <f t="shared" ref="B25:J25" si="4">SUM(B21:B24)</f>
        <v>12554522</v>
      </c>
      <c r="C25" s="5">
        <f t="shared" si="4"/>
        <v>61966406</v>
      </c>
      <c r="D25" s="5">
        <f t="shared" si="4"/>
        <v>48853500.640000001</v>
      </c>
      <c r="E25" s="5">
        <f t="shared" si="4"/>
        <v>65317878</v>
      </c>
      <c r="F25" s="5">
        <f t="shared" si="4"/>
        <v>7580174.96</v>
      </c>
      <c r="G25" s="5">
        <f t="shared" si="4"/>
        <v>114081565</v>
      </c>
      <c r="H25" s="5">
        <f t="shared" si="4"/>
        <v>14939460</v>
      </c>
      <c r="I25" s="5">
        <f t="shared" si="4"/>
        <v>843834</v>
      </c>
      <c r="J25" s="13">
        <f t="shared" si="4"/>
        <v>326137340.60000002</v>
      </c>
      <c r="K25" s="12">
        <f t="shared" ref="K25:U25" si="5">SUM(K21:K24)</f>
        <v>11765340.369999999</v>
      </c>
      <c r="L25" s="5">
        <f t="shared" si="5"/>
        <v>60345104.289999999</v>
      </c>
      <c r="M25" s="5">
        <f t="shared" si="5"/>
        <v>45871508.060000002</v>
      </c>
      <c r="N25" s="5">
        <f t="shared" si="5"/>
        <v>62514518.469999999</v>
      </c>
      <c r="O25" s="5">
        <f t="shared" si="5"/>
        <v>9892296.4600000009</v>
      </c>
      <c r="P25" s="5">
        <f t="shared" si="5"/>
        <v>99905795.870000005</v>
      </c>
      <c r="Q25" s="5">
        <f t="shared" si="5"/>
        <v>9216134.5</v>
      </c>
      <c r="R25" s="5">
        <f t="shared" si="5"/>
        <v>839663.88</v>
      </c>
      <c r="S25" s="5">
        <f t="shared" si="5"/>
        <v>4346678.07</v>
      </c>
      <c r="T25" s="5">
        <f t="shared" si="5"/>
        <v>0</v>
      </c>
      <c r="U25" s="13">
        <f t="shared" si="5"/>
        <v>304697040</v>
      </c>
    </row>
    <row r="26" spans="1:21" x14ac:dyDescent="0.25">
      <c r="A26" s="24"/>
      <c r="B26" s="32"/>
      <c r="C26" s="33"/>
      <c r="D26" s="33"/>
      <c r="E26" s="33"/>
      <c r="F26" s="33"/>
      <c r="G26" s="33"/>
      <c r="H26" s="33"/>
      <c r="I26" s="33"/>
      <c r="J26" s="34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</row>
    <row r="27" spans="1:21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3"/>
      <c r="J27" s="34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4"/>
    </row>
    <row r="28" spans="1:21" x14ac:dyDescent="0.25">
      <c r="A28" s="25" t="s">
        <v>198</v>
      </c>
      <c r="B28" s="14">
        <v>652394</v>
      </c>
      <c r="C28" s="6">
        <v>8768240</v>
      </c>
      <c r="D28" s="6">
        <v>3570816</v>
      </c>
      <c r="E28" s="6">
        <v>5008437</v>
      </c>
      <c r="F28" s="6">
        <v>0</v>
      </c>
      <c r="G28" s="6">
        <v>15496085</v>
      </c>
      <c r="H28" s="6">
        <v>2848273</v>
      </c>
      <c r="I28" s="6">
        <v>0</v>
      </c>
      <c r="J28" s="15">
        <v>36344245</v>
      </c>
      <c r="K28" s="14">
        <v>640529</v>
      </c>
      <c r="L28" s="6">
        <v>8588515</v>
      </c>
      <c r="M28" s="6">
        <v>3397613</v>
      </c>
      <c r="N28" s="6">
        <v>4763932</v>
      </c>
      <c r="O28" s="6">
        <v>0</v>
      </c>
      <c r="P28" s="6">
        <v>9722373</v>
      </c>
      <c r="Q28" s="6">
        <v>2824875</v>
      </c>
      <c r="R28" s="6">
        <v>0</v>
      </c>
      <c r="S28" s="6">
        <v>0</v>
      </c>
      <c r="T28" s="6">
        <v>0</v>
      </c>
      <c r="U28" s="15">
        <v>29937837</v>
      </c>
    </row>
    <row r="29" spans="1:21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204</v>
      </c>
      <c r="J29" s="15" t="s">
        <v>204</v>
      </c>
      <c r="K29" s="14" t="s">
        <v>204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204</v>
      </c>
      <c r="S29" s="6" t="s">
        <v>204</v>
      </c>
      <c r="T29" s="6" t="s">
        <v>204</v>
      </c>
      <c r="U29" s="15" t="s">
        <v>204</v>
      </c>
    </row>
    <row r="30" spans="1:21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6" t="s">
        <v>204</v>
      </c>
      <c r="J30" s="15" t="s">
        <v>204</v>
      </c>
      <c r="K30" s="14" t="s">
        <v>204</v>
      </c>
      <c r="L30" s="6" t="s">
        <v>204</v>
      </c>
      <c r="M30" s="6" t="s">
        <v>204</v>
      </c>
      <c r="N30" s="6" t="s">
        <v>204</v>
      </c>
      <c r="O30" s="6" t="s">
        <v>204</v>
      </c>
      <c r="P30" s="6" t="s">
        <v>204</v>
      </c>
      <c r="Q30" s="6" t="s">
        <v>204</v>
      </c>
      <c r="R30" s="6" t="s">
        <v>204</v>
      </c>
      <c r="S30" s="6" t="s">
        <v>204</v>
      </c>
      <c r="T30" s="6" t="s">
        <v>204</v>
      </c>
      <c r="U30" s="15" t="s">
        <v>204</v>
      </c>
    </row>
    <row r="31" spans="1:21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15" t="s">
        <v>204</v>
      </c>
      <c r="K31" s="14" t="s">
        <v>204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204</v>
      </c>
      <c r="S31" s="6" t="s">
        <v>204</v>
      </c>
      <c r="T31" s="6" t="s">
        <v>204</v>
      </c>
      <c r="U31" s="15" t="s">
        <v>204</v>
      </c>
    </row>
    <row r="32" spans="1:21" x14ac:dyDescent="0.25">
      <c r="A32" s="22" t="s">
        <v>157</v>
      </c>
      <c r="B32" s="12">
        <f t="shared" ref="B32:J32" si="6">SUM(B28:B31)</f>
        <v>652394</v>
      </c>
      <c r="C32" s="5">
        <f t="shared" si="6"/>
        <v>8768240</v>
      </c>
      <c r="D32" s="5">
        <f t="shared" si="6"/>
        <v>3570816</v>
      </c>
      <c r="E32" s="5">
        <f t="shared" si="6"/>
        <v>5008437</v>
      </c>
      <c r="F32" s="5">
        <f t="shared" si="6"/>
        <v>0</v>
      </c>
      <c r="G32" s="5">
        <f t="shared" si="6"/>
        <v>15496085</v>
      </c>
      <c r="H32" s="5">
        <f t="shared" si="6"/>
        <v>2848273</v>
      </c>
      <c r="I32" s="5">
        <f t="shared" si="6"/>
        <v>0</v>
      </c>
      <c r="J32" s="13">
        <f t="shared" si="6"/>
        <v>36344245</v>
      </c>
      <c r="K32" s="12">
        <f t="shared" ref="K32:U32" si="7">SUM(K28:K31)</f>
        <v>640529</v>
      </c>
      <c r="L32" s="5">
        <f t="shared" si="7"/>
        <v>8588515</v>
      </c>
      <c r="M32" s="5">
        <f t="shared" si="7"/>
        <v>3397613</v>
      </c>
      <c r="N32" s="5">
        <f t="shared" si="7"/>
        <v>4763932</v>
      </c>
      <c r="O32" s="5">
        <f t="shared" si="7"/>
        <v>0</v>
      </c>
      <c r="P32" s="5">
        <f t="shared" si="7"/>
        <v>9722373</v>
      </c>
      <c r="Q32" s="5">
        <f t="shared" si="7"/>
        <v>2824875</v>
      </c>
      <c r="R32" s="5">
        <f t="shared" si="7"/>
        <v>0</v>
      </c>
      <c r="S32" s="5">
        <f t="shared" si="7"/>
        <v>0</v>
      </c>
      <c r="T32" s="5">
        <f t="shared" si="7"/>
        <v>0</v>
      </c>
      <c r="U32" s="13">
        <f t="shared" si="7"/>
        <v>29937837</v>
      </c>
    </row>
    <row r="33" spans="1:21" x14ac:dyDescent="0.25">
      <c r="A33" s="24"/>
      <c r="B33" s="32"/>
      <c r="C33" s="33"/>
      <c r="D33" s="33"/>
      <c r="E33" s="33"/>
      <c r="F33" s="33"/>
      <c r="G33" s="33"/>
      <c r="H33" s="33"/>
      <c r="I33" s="33"/>
      <c r="J33" s="34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/>
    </row>
    <row r="34" spans="1:21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3"/>
      <c r="J34" s="34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x14ac:dyDescent="0.25">
      <c r="A35" s="25" t="s">
        <v>198</v>
      </c>
      <c r="B35" s="14">
        <v>3471019</v>
      </c>
      <c r="C35" s="6">
        <v>27286710</v>
      </c>
      <c r="D35" s="6">
        <v>4275563</v>
      </c>
      <c r="E35" s="6">
        <v>9409152</v>
      </c>
      <c r="F35" s="6">
        <v>0</v>
      </c>
      <c r="G35" s="6">
        <v>23500152</v>
      </c>
      <c r="H35" s="6">
        <v>6501797</v>
      </c>
      <c r="I35" s="6">
        <v>0</v>
      </c>
      <c r="J35" s="15">
        <v>74444393</v>
      </c>
      <c r="K35" s="14">
        <v>3404922</v>
      </c>
      <c r="L35" s="6">
        <v>26739978</v>
      </c>
      <c r="M35" s="6">
        <v>4084123</v>
      </c>
      <c r="N35" s="6">
        <v>8967650</v>
      </c>
      <c r="O35" s="6">
        <v>0</v>
      </c>
      <c r="P35" s="6">
        <v>15016653</v>
      </c>
      <c r="Q35" s="6">
        <v>6462551</v>
      </c>
      <c r="R35" s="6">
        <v>0</v>
      </c>
      <c r="S35" s="6">
        <v>0</v>
      </c>
      <c r="T35" s="6">
        <v>0</v>
      </c>
      <c r="U35" s="15">
        <v>64675877</v>
      </c>
    </row>
    <row r="36" spans="1:21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6" t="s">
        <v>204</v>
      </c>
      <c r="J36" s="15" t="s">
        <v>204</v>
      </c>
      <c r="K36" s="14" t="s">
        <v>204</v>
      </c>
      <c r="L36" s="6" t="s">
        <v>204</v>
      </c>
      <c r="M36" s="6" t="s">
        <v>204</v>
      </c>
      <c r="N36" s="6" t="s">
        <v>204</v>
      </c>
      <c r="O36" s="6" t="s">
        <v>204</v>
      </c>
      <c r="P36" s="6" t="s">
        <v>204</v>
      </c>
      <c r="Q36" s="6" t="s">
        <v>204</v>
      </c>
      <c r="R36" s="6" t="s">
        <v>204</v>
      </c>
      <c r="S36" s="6" t="s">
        <v>204</v>
      </c>
      <c r="T36" s="6" t="s">
        <v>204</v>
      </c>
      <c r="U36" s="15" t="s">
        <v>204</v>
      </c>
    </row>
    <row r="37" spans="1:21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6" t="s">
        <v>204</v>
      </c>
      <c r="J37" s="15" t="s">
        <v>204</v>
      </c>
      <c r="K37" s="14" t="s">
        <v>204</v>
      </c>
      <c r="L37" s="6" t="s">
        <v>204</v>
      </c>
      <c r="M37" s="6" t="s">
        <v>204</v>
      </c>
      <c r="N37" s="6" t="s">
        <v>204</v>
      </c>
      <c r="O37" s="6" t="s">
        <v>204</v>
      </c>
      <c r="P37" s="6" t="s">
        <v>204</v>
      </c>
      <c r="Q37" s="6" t="s">
        <v>204</v>
      </c>
      <c r="R37" s="6" t="s">
        <v>204</v>
      </c>
      <c r="S37" s="6" t="s">
        <v>204</v>
      </c>
      <c r="T37" s="6" t="s">
        <v>204</v>
      </c>
      <c r="U37" s="15" t="s">
        <v>204</v>
      </c>
    </row>
    <row r="38" spans="1:21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6" t="s">
        <v>204</v>
      </c>
      <c r="J38" s="15" t="s">
        <v>204</v>
      </c>
      <c r="K38" s="14" t="s">
        <v>204</v>
      </c>
      <c r="L38" s="6" t="s">
        <v>204</v>
      </c>
      <c r="M38" s="6" t="s">
        <v>204</v>
      </c>
      <c r="N38" s="6" t="s">
        <v>204</v>
      </c>
      <c r="O38" s="6" t="s">
        <v>204</v>
      </c>
      <c r="P38" s="6" t="s">
        <v>204</v>
      </c>
      <c r="Q38" s="6" t="s">
        <v>204</v>
      </c>
      <c r="R38" s="6" t="s">
        <v>204</v>
      </c>
      <c r="S38" s="6" t="s">
        <v>204</v>
      </c>
      <c r="T38" s="6" t="s">
        <v>204</v>
      </c>
      <c r="U38" s="15" t="s">
        <v>204</v>
      </c>
    </row>
    <row r="39" spans="1:21" x14ac:dyDescent="0.25">
      <c r="A39" s="22" t="s">
        <v>157</v>
      </c>
      <c r="B39" s="12">
        <f t="shared" ref="B39:J39" si="8">SUM(B35:B38)</f>
        <v>3471019</v>
      </c>
      <c r="C39" s="5">
        <f t="shared" si="8"/>
        <v>27286710</v>
      </c>
      <c r="D39" s="5">
        <f t="shared" si="8"/>
        <v>4275563</v>
      </c>
      <c r="E39" s="5">
        <f t="shared" si="8"/>
        <v>9409152</v>
      </c>
      <c r="F39" s="5">
        <f t="shared" si="8"/>
        <v>0</v>
      </c>
      <c r="G39" s="5">
        <f t="shared" si="8"/>
        <v>23500152</v>
      </c>
      <c r="H39" s="5">
        <f t="shared" si="8"/>
        <v>6501797</v>
      </c>
      <c r="I39" s="5">
        <f t="shared" si="8"/>
        <v>0</v>
      </c>
      <c r="J39" s="13">
        <f t="shared" si="8"/>
        <v>74444393</v>
      </c>
      <c r="K39" s="12">
        <f t="shared" ref="K39:U39" si="9">SUM(K35:K38)</f>
        <v>3404922</v>
      </c>
      <c r="L39" s="5">
        <f t="shared" si="9"/>
        <v>26739978</v>
      </c>
      <c r="M39" s="5">
        <f t="shared" si="9"/>
        <v>4084123</v>
      </c>
      <c r="N39" s="5">
        <f t="shared" si="9"/>
        <v>8967650</v>
      </c>
      <c r="O39" s="5">
        <f t="shared" si="9"/>
        <v>0</v>
      </c>
      <c r="P39" s="5">
        <f t="shared" si="9"/>
        <v>15016653</v>
      </c>
      <c r="Q39" s="5">
        <f t="shared" si="9"/>
        <v>6462551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13">
        <f t="shared" si="9"/>
        <v>64675877</v>
      </c>
    </row>
    <row r="40" spans="1:21" x14ac:dyDescent="0.25">
      <c r="A40" s="24"/>
      <c r="B40" s="32"/>
      <c r="C40" s="33"/>
      <c r="D40" s="33"/>
      <c r="E40" s="33"/>
      <c r="F40" s="33"/>
      <c r="G40" s="33"/>
      <c r="H40" s="33"/>
      <c r="I40" s="33"/>
      <c r="J40" s="34"/>
      <c r="K40" s="32"/>
      <c r="L40" s="33"/>
      <c r="M40" s="33"/>
      <c r="N40" s="33"/>
      <c r="O40" s="33"/>
      <c r="P40" s="33"/>
      <c r="Q40" s="33"/>
      <c r="R40" s="33"/>
      <c r="S40" s="33"/>
      <c r="T40" s="33"/>
      <c r="U40" s="34"/>
    </row>
    <row r="41" spans="1:21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3"/>
      <c r="J41" s="34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4"/>
    </row>
    <row r="42" spans="1:21" x14ac:dyDescent="0.25">
      <c r="A42" s="25" t="s">
        <v>198</v>
      </c>
      <c r="B42" s="14">
        <v>2263338</v>
      </c>
      <c r="C42" s="6">
        <v>20602784</v>
      </c>
      <c r="D42" s="6">
        <v>2745868</v>
      </c>
      <c r="E42" s="6">
        <v>5487935</v>
      </c>
      <c r="F42" s="6">
        <v>0</v>
      </c>
      <c r="G42" s="6">
        <v>13102869</v>
      </c>
      <c r="H42" s="6">
        <v>5572694</v>
      </c>
      <c r="I42" s="6">
        <v>0</v>
      </c>
      <c r="J42" s="15">
        <v>49775488</v>
      </c>
      <c r="K42" s="14">
        <v>2210780</v>
      </c>
      <c r="L42" s="6">
        <v>20179089</v>
      </c>
      <c r="M42" s="6">
        <v>2615437</v>
      </c>
      <c r="N42" s="6">
        <v>5229577</v>
      </c>
      <c r="O42" s="6">
        <v>0</v>
      </c>
      <c r="P42" s="6">
        <v>8986743</v>
      </c>
      <c r="Q42" s="6">
        <v>5523619</v>
      </c>
      <c r="R42" s="6">
        <v>0</v>
      </c>
      <c r="S42" s="6">
        <v>0</v>
      </c>
      <c r="T42" s="6">
        <v>0</v>
      </c>
      <c r="U42" s="15">
        <v>44745245</v>
      </c>
    </row>
    <row r="43" spans="1:21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6" t="s">
        <v>204</v>
      </c>
      <c r="J43" s="15" t="s">
        <v>204</v>
      </c>
      <c r="K43" s="14" t="s">
        <v>204</v>
      </c>
      <c r="L43" s="6" t="s">
        <v>204</v>
      </c>
      <c r="M43" s="6" t="s">
        <v>204</v>
      </c>
      <c r="N43" s="6" t="s">
        <v>204</v>
      </c>
      <c r="O43" s="6" t="s">
        <v>204</v>
      </c>
      <c r="P43" s="6" t="s">
        <v>204</v>
      </c>
      <c r="Q43" s="6" t="s">
        <v>204</v>
      </c>
      <c r="R43" s="6" t="s">
        <v>204</v>
      </c>
      <c r="S43" s="6" t="s">
        <v>204</v>
      </c>
      <c r="T43" s="6" t="s">
        <v>204</v>
      </c>
      <c r="U43" s="15" t="s">
        <v>204</v>
      </c>
    </row>
    <row r="44" spans="1:21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6" t="s">
        <v>204</v>
      </c>
      <c r="J44" s="15" t="s">
        <v>204</v>
      </c>
      <c r="K44" s="14" t="s">
        <v>204</v>
      </c>
      <c r="L44" s="6" t="s">
        <v>204</v>
      </c>
      <c r="M44" s="6" t="s">
        <v>204</v>
      </c>
      <c r="N44" s="6" t="s">
        <v>204</v>
      </c>
      <c r="O44" s="6" t="s">
        <v>204</v>
      </c>
      <c r="P44" s="6" t="s">
        <v>204</v>
      </c>
      <c r="Q44" s="6" t="s">
        <v>204</v>
      </c>
      <c r="R44" s="6" t="s">
        <v>204</v>
      </c>
      <c r="S44" s="6" t="s">
        <v>204</v>
      </c>
      <c r="T44" s="6" t="s">
        <v>204</v>
      </c>
      <c r="U44" s="15" t="s">
        <v>204</v>
      </c>
    </row>
    <row r="45" spans="1:21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6" t="s">
        <v>204</v>
      </c>
      <c r="J45" s="15" t="s">
        <v>204</v>
      </c>
      <c r="K45" s="14" t="s">
        <v>204</v>
      </c>
      <c r="L45" s="6" t="s">
        <v>204</v>
      </c>
      <c r="M45" s="6" t="s">
        <v>204</v>
      </c>
      <c r="N45" s="6" t="s">
        <v>204</v>
      </c>
      <c r="O45" s="6" t="s">
        <v>204</v>
      </c>
      <c r="P45" s="6" t="s">
        <v>204</v>
      </c>
      <c r="Q45" s="6" t="s">
        <v>204</v>
      </c>
      <c r="R45" s="6" t="s">
        <v>204</v>
      </c>
      <c r="S45" s="6" t="s">
        <v>204</v>
      </c>
      <c r="T45" s="6" t="s">
        <v>204</v>
      </c>
      <c r="U45" s="15" t="s">
        <v>204</v>
      </c>
    </row>
    <row r="46" spans="1:21" x14ac:dyDescent="0.25">
      <c r="A46" s="22" t="s">
        <v>157</v>
      </c>
      <c r="B46" s="12">
        <f t="shared" ref="B46:J46" si="10">SUM(B42:B45)</f>
        <v>2263338</v>
      </c>
      <c r="C46" s="5">
        <f t="shared" si="10"/>
        <v>20602784</v>
      </c>
      <c r="D46" s="5">
        <f t="shared" si="10"/>
        <v>2745868</v>
      </c>
      <c r="E46" s="5">
        <f t="shared" si="10"/>
        <v>5487935</v>
      </c>
      <c r="F46" s="5">
        <f t="shared" si="10"/>
        <v>0</v>
      </c>
      <c r="G46" s="5">
        <f t="shared" si="10"/>
        <v>13102869</v>
      </c>
      <c r="H46" s="5">
        <f t="shared" si="10"/>
        <v>5572694</v>
      </c>
      <c r="I46" s="5">
        <f t="shared" si="10"/>
        <v>0</v>
      </c>
      <c r="J46" s="13">
        <f t="shared" si="10"/>
        <v>49775488</v>
      </c>
      <c r="K46" s="12">
        <f t="shared" ref="K46:U46" si="11">SUM(K42:K45)</f>
        <v>2210780</v>
      </c>
      <c r="L46" s="5">
        <f t="shared" si="11"/>
        <v>20179089</v>
      </c>
      <c r="M46" s="5">
        <f t="shared" si="11"/>
        <v>2615437</v>
      </c>
      <c r="N46" s="5">
        <f t="shared" si="11"/>
        <v>5229577</v>
      </c>
      <c r="O46" s="5">
        <f t="shared" si="11"/>
        <v>0</v>
      </c>
      <c r="P46" s="5">
        <f t="shared" si="11"/>
        <v>8986743</v>
      </c>
      <c r="Q46" s="5">
        <f t="shared" si="11"/>
        <v>5523619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13">
        <f t="shared" si="11"/>
        <v>44745245</v>
      </c>
    </row>
    <row r="47" spans="1:21" x14ac:dyDescent="0.25">
      <c r="A47" s="24"/>
      <c r="B47" s="32"/>
      <c r="C47" s="33"/>
      <c r="D47" s="33"/>
      <c r="E47" s="33"/>
      <c r="F47" s="33"/>
      <c r="G47" s="33"/>
      <c r="H47" s="33"/>
      <c r="I47" s="33"/>
      <c r="J47" s="34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4"/>
    </row>
    <row r="48" spans="1:21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3"/>
      <c r="J48" s="34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4"/>
    </row>
    <row r="49" spans="1:21" x14ac:dyDescent="0.25">
      <c r="A49" s="25" t="s">
        <v>198</v>
      </c>
      <c r="B49" s="14">
        <v>484656</v>
      </c>
      <c r="C49" s="6">
        <v>4396687</v>
      </c>
      <c r="D49" s="6">
        <v>3585095</v>
      </c>
      <c r="E49" s="6">
        <v>2954872</v>
      </c>
      <c r="F49" s="6">
        <v>0</v>
      </c>
      <c r="G49" s="6">
        <v>7605520</v>
      </c>
      <c r="H49" s="6">
        <v>1354344</v>
      </c>
      <c r="I49" s="6">
        <v>0</v>
      </c>
      <c r="J49" s="15">
        <v>20381174</v>
      </c>
      <c r="K49" s="14">
        <v>476558</v>
      </c>
      <c r="L49" s="6">
        <v>4311325</v>
      </c>
      <c r="M49" s="6">
        <v>3391485</v>
      </c>
      <c r="N49" s="6">
        <v>2800621</v>
      </c>
      <c r="O49" s="6">
        <v>0</v>
      </c>
      <c r="P49" s="6">
        <v>4260783</v>
      </c>
      <c r="Q49" s="6">
        <v>1344208</v>
      </c>
      <c r="R49" s="6">
        <v>0</v>
      </c>
      <c r="S49" s="6">
        <v>0</v>
      </c>
      <c r="T49" s="6">
        <v>0</v>
      </c>
      <c r="U49" s="15">
        <v>16584980</v>
      </c>
    </row>
    <row r="50" spans="1:21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6" t="s">
        <v>204</v>
      </c>
      <c r="J50" s="15" t="s">
        <v>204</v>
      </c>
      <c r="K50" s="14" t="s">
        <v>204</v>
      </c>
      <c r="L50" s="6" t="s">
        <v>204</v>
      </c>
      <c r="M50" s="6" t="s">
        <v>204</v>
      </c>
      <c r="N50" s="6" t="s">
        <v>204</v>
      </c>
      <c r="O50" s="6" t="s">
        <v>204</v>
      </c>
      <c r="P50" s="6" t="s">
        <v>204</v>
      </c>
      <c r="Q50" s="6" t="s">
        <v>204</v>
      </c>
      <c r="R50" s="6" t="s">
        <v>204</v>
      </c>
      <c r="S50" s="6" t="s">
        <v>204</v>
      </c>
      <c r="T50" s="6" t="s">
        <v>204</v>
      </c>
      <c r="U50" s="15" t="s">
        <v>204</v>
      </c>
    </row>
    <row r="51" spans="1:21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6" t="s">
        <v>204</v>
      </c>
      <c r="J51" s="15" t="s">
        <v>204</v>
      </c>
      <c r="K51" s="14" t="s">
        <v>204</v>
      </c>
      <c r="L51" s="6" t="s">
        <v>204</v>
      </c>
      <c r="M51" s="6" t="s">
        <v>204</v>
      </c>
      <c r="N51" s="6" t="s">
        <v>204</v>
      </c>
      <c r="O51" s="6" t="s">
        <v>204</v>
      </c>
      <c r="P51" s="6" t="s">
        <v>204</v>
      </c>
      <c r="Q51" s="6" t="s">
        <v>204</v>
      </c>
      <c r="R51" s="6" t="s">
        <v>204</v>
      </c>
      <c r="S51" s="6" t="s">
        <v>204</v>
      </c>
      <c r="T51" s="6" t="s">
        <v>204</v>
      </c>
      <c r="U51" s="15" t="s">
        <v>204</v>
      </c>
    </row>
    <row r="52" spans="1:21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6" t="s">
        <v>204</v>
      </c>
      <c r="J52" s="15" t="s">
        <v>204</v>
      </c>
      <c r="K52" s="14" t="s">
        <v>204</v>
      </c>
      <c r="L52" s="6" t="s">
        <v>204</v>
      </c>
      <c r="M52" s="6" t="s">
        <v>204</v>
      </c>
      <c r="N52" s="6" t="s">
        <v>204</v>
      </c>
      <c r="O52" s="6" t="s">
        <v>204</v>
      </c>
      <c r="P52" s="6" t="s">
        <v>204</v>
      </c>
      <c r="Q52" s="6" t="s">
        <v>204</v>
      </c>
      <c r="R52" s="6" t="s">
        <v>204</v>
      </c>
      <c r="S52" s="6" t="s">
        <v>204</v>
      </c>
      <c r="T52" s="6" t="s">
        <v>204</v>
      </c>
      <c r="U52" s="15" t="s">
        <v>204</v>
      </c>
    </row>
    <row r="53" spans="1:21" x14ac:dyDescent="0.25">
      <c r="A53" s="22" t="s">
        <v>157</v>
      </c>
      <c r="B53" s="12">
        <f t="shared" ref="B53:J53" si="12">SUM(B49:B52)</f>
        <v>484656</v>
      </c>
      <c r="C53" s="5">
        <f t="shared" si="12"/>
        <v>4396687</v>
      </c>
      <c r="D53" s="5">
        <f t="shared" si="12"/>
        <v>3585095</v>
      </c>
      <c r="E53" s="5">
        <f t="shared" si="12"/>
        <v>2954872</v>
      </c>
      <c r="F53" s="5">
        <f t="shared" si="12"/>
        <v>0</v>
      </c>
      <c r="G53" s="5">
        <f t="shared" si="12"/>
        <v>7605520</v>
      </c>
      <c r="H53" s="5">
        <f t="shared" si="12"/>
        <v>1354344</v>
      </c>
      <c r="I53" s="5">
        <f t="shared" si="12"/>
        <v>0</v>
      </c>
      <c r="J53" s="13">
        <f t="shared" si="12"/>
        <v>20381174</v>
      </c>
      <c r="K53" s="12">
        <f t="shared" ref="K53:U53" si="13">SUM(K49:K52)</f>
        <v>476558</v>
      </c>
      <c r="L53" s="5">
        <f t="shared" si="13"/>
        <v>4311325</v>
      </c>
      <c r="M53" s="5">
        <f t="shared" si="13"/>
        <v>3391485</v>
      </c>
      <c r="N53" s="5">
        <f t="shared" si="13"/>
        <v>2800621</v>
      </c>
      <c r="O53" s="5">
        <f t="shared" si="13"/>
        <v>0</v>
      </c>
      <c r="P53" s="5">
        <f t="shared" si="13"/>
        <v>4260783</v>
      </c>
      <c r="Q53" s="5">
        <f t="shared" si="13"/>
        <v>1344208</v>
      </c>
      <c r="R53" s="5">
        <f t="shared" si="13"/>
        <v>0</v>
      </c>
      <c r="S53" s="5">
        <f t="shared" si="13"/>
        <v>0</v>
      </c>
      <c r="T53" s="5">
        <f t="shared" si="13"/>
        <v>0</v>
      </c>
      <c r="U53" s="13">
        <f t="shared" si="13"/>
        <v>16584980</v>
      </c>
    </row>
    <row r="54" spans="1:21" x14ac:dyDescent="0.25">
      <c r="A54" s="24"/>
      <c r="B54" s="32"/>
      <c r="C54" s="33"/>
      <c r="D54" s="33"/>
      <c r="E54" s="33"/>
      <c r="F54" s="33"/>
      <c r="G54" s="33"/>
      <c r="H54" s="33"/>
      <c r="I54" s="33"/>
      <c r="J54" s="34"/>
      <c r="K54" s="32"/>
      <c r="L54" s="33"/>
      <c r="M54" s="33"/>
      <c r="N54" s="33"/>
      <c r="O54" s="33"/>
      <c r="P54" s="33"/>
      <c r="Q54" s="33"/>
      <c r="R54" s="33"/>
      <c r="S54" s="33"/>
      <c r="T54" s="33"/>
      <c r="U54" s="34"/>
    </row>
    <row r="55" spans="1:21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3"/>
      <c r="J55" s="34"/>
      <c r="K55" s="32"/>
      <c r="L55" s="33"/>
      <c r="M55" s="33"/>
      <c r="N55" s="33"/>
      <c r="O55" s="33"/>
      <c r="P55" s="33"/>
      <c r="Q55" s="33"/>
      <c r="R55" s="33"/>
      <c r="S55" s="33"/>
      <c r="T55" s="33"/>
      <c r="U55" s="34"/>
    </row>
    <row r="56" spans="1:21" x14ac:dyDescent="0.25">
      <c r="A56" s="25" t="s">
        <v>198</v>
      </c>
      <c r="B56" s="14">
        <v>21183798</v>
      </c>
      <c r="C56" s="6">
        <v>105719841</v>
      </c>
      <c r="D56" s="6">
        <v>52657413.600000001</v>
      </c>
      <c r="E56" s="6">
        <v>66427635</v>
      </c>
      <c r="F56" s="6">
        <v>12543694.4</v>
      </c>
      <c r="G56" s="6">
        <v>145623683</v>
      </c>
      <c r="H56" s="6">
        <v>25199285</v>
      </c>
      <c r="I56" s="6">
        <v>3390169</v>
      </c>
      <c r="J56" s="15">
        <v>432745519</v>
      </c>
      <c r="K56" s="14">
        <v>20034488.690000001</v>
      </c>
      <c r="L56" s="6">
        <v>103058230.40000001</v>
      </c>
      <c r="M56" s="6">
        <v>48575071.859999999</v>
      </c>
      <c r="N56" s="6">
        <v>63389027.840000004</v>
      </c>
      <c r="O56" s="6">
        <v>17429966.829999998</v>
      </c>
      <c r="P56" s="6">
        <v>127059741.3</v>
      </c>
      <c r="Q56" s="6">
        <v>14448918.800000001</v>
      </c>
      <c r="R56" s="6">
        <v>2782628.62</v>
      </c>
      <c r="S56" s="6">
        <v>6395691.96</v>
      </c>
      <c r="T56" s="6">
        <v>0</v>
      </c>
      <c r="U56" s="15">
        <v>403173766.30000001</v>
      </c>
    </row>
    <row r="57" spans="1:21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6" t="s">
        <v>204</v>
      </c>
      <c r="J57" s="15" t="s">
        <v>204</v>
      </c>
      <c r="K57" s="14" t="s">
        <v>204</v>
      </c>
      <c r="L57" s="6" t="s">
        <v>204</v>
      </c>
      <c r="M57" s="6" t="s">
        <v>204</v>
      </c>
      <c r="N57" s="6" t="s">
        <v>204</v>
      </c>
      <c r="O57" s="6" t="s">
        <v>204</v>
      </c>
      <c r="P57" s="6" t="s">
        <v>204</v>
      </c>
      <c r="Q57" s="6" t="s">
        <v>204</v>
      </c>
      <c r="R57" s="6" t="s">
        <v>204</v>
      </c>
      <c r="S57" s="6" t="s">
        <v>204</v>
      </c>
      <c r="T57" s="6" t="s">
        <v>204</v>
      </c>
      <c r="U57" s="15" t="s">
        <v>204</v>
      </c>
    </row>
    <row r="58" spans="1:21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6" t="s">
        <v>204</v>
      </c>
      <c r="J58" s="15" t="s">
        <v>204</v>
      </c>
      <c r="K58" s="14" t="s">
        <v>204</v>
      </c>
      <c r="L58" s="6" t="s">
        <v>204</v>
      </c>
      <c r="M58" s="6" t="s">
        <v>204</v>
      </c>
      <c r="N58" s="6" t="s">
        <v>204</v>
      </c>
      <c r="O58" s="6" t="s">
        <v>204</v>
      </c>
      <c r="P58" s="6" t="s">
        <v>204</v>
      </c>
      <c r="Q58" s="6" t="s">
        <v>204</v>
      </c>
      <c r="R58" s="6" t="s">
        <v>204</v>
      </c>
      <c r="S58" s="6" t="s">
        <v>204</v>
      </c>
      <c r="T58" s="6" t="s">
        <v>204</v>
      </c>
      <c r="U58" s="15" t="s">
        <v>204</v>
      </c>
    </row>
    <row r="59" spans="1:21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6" t="s">
        <v>204</v>
      </c>
      <c r="J59" s="15" t="s">
        <v>204</v>
      </c>
      <c r="K59" s="14" t="s">
        <v>204</v>
      </c>
      <c r="L59" s="6" t="s">
        <v>204</v>
      </c>
      <c r="M59" s="6" t="s">
        <v>204</v>
      </c>
      <c r="N59" s="6" t="s">
        <v>204</v>
      </c>
      <c r="O59" s="6" t="s">
        <v>204</v>
      </c>
      <c r="P59" s="6" t="s">
        <v>204</v>
      </c>
      <c r="Q59" s="6" t="s">
        <v>204</v>
      </c>
      <c r="R59" s="6" t="s">
        <v>204</v>
      </c>
      <c r="S59" s="6" t="s">
        <v>204</v>
      </c>
      <c r="T59" s="6" t="s">
        <v>204</v>
      </c>
      <c r="U59" s="15" t="s">
        <v>204</v>
      </c>
    </row>
    <row r="60" spans="1:21" x14ac:dyDescent="0.25">
      <c r="A60" s="22" t="s">
        <v>157</v>
      </c>
      <c r="B60" s="12">
        <f t="shared" ref="B60:J60" si="14">SUM(B56:B59)</f>
        <v>21183798</v>
      </c>
      <c r="C60" s="5">
        <f t="shared" si="14"/>
        <v>105719841</v>
      </c>
      <c r="D60" s="5">
        <f t="shared" si="14"/>
        <v>52657413.600000001</v>
      </c>
      <c r="E60" s="5">
        <f t="shared" si="14"/>
        <v>66427635</v>
      </c>
      <c r="F60" s="5">
        <f t="shared" si="14"/>
        <v>12543694.4</v>
      </c>
      <c r="G60" s="5">
        <f t="shared" si="14"/>
        <v>145623683</v>
      </c>
      <c r="H60" s="5">
        <f t="shared" si="14"/>
        <v>25199285</v>
      </c>
      <c r="I60" s="5">
        <f t="shared" si="14"/>
        <v>3390169</v>
      </c>
      <c r="J60" s="13">
        <f t="shared" si="14"/>
        <v>432745519</v>
      </c>
      <c r="K60" s="12">
        <f t="shared" ref="K60:U60" si="15">SUM(K56:K59)</f>
        <v>20034488.690000001</v>
      </c>
      <c r="L60" s="5">
        <f t="shared" si="15"/>
        <v>103058230.40000001</v>
      </c>
      <c r="M60" s="5">
        <f t="shared" si="15"/>
        <v>48575071.859999999</v>
      </c>
      <c r="N60" s="5">
        <f t="shared" si="15"/>
        <v>63389027.840000004</v>
      </c>
      <c r="O60" s="5">
        <f t="shared" si="15"/>
        <v>17429966.829999998</v>
      </c>
      <c r="P60" s="5">
        <f t="shared" si="15"/>
        <v>127059741.3</v>
      </c>
      <c r="Q60" s="5">
        <f t="shared" si="15"/>
        <v>14448918.800000001</v>
      </c>
      <c r="R60" s="5">
        <f t="shared" si="15"/>
        <v>2782628.62</v>
      </c>
      <c r="S60" s="5">
        <f t="shared" si="15"/>
        <v>6395691.96</v>
      </c>
      <c r="T60" s="5">
        <f t="shared" si="15"/>
        <v>0</v>
      </c>
      <c r="U60" s="13">
        <f t="shared" si="15"/>
        <v>403173766.30000001</v>
      </c>
    </row>
    <row r="61" spans="1:21" x14ac:dyDescent="0.25">
      <c r="A61" s="24"/>
      <c r="B61" s="32"/>
      <c r="C61" s="33"/>
      <c r="D61" s="33"/>
      <c r="E61" s="33"/>
      <c r="F61" s="33"/>
      <c r="G61" s="33"/>
      <c r="H61" s="33"/>
      <c r="I61" s="33"/>
      <c r="J61" s="34"/>
      <c r="K61" s="32"/>
      <c r="L61" s="33"/>
      <c r="M61" s="33"/>
      <c r="N61" s="33"/>
      <c r="O61" s="33"/>
      <c r="P61" s="33"/>
      <c r="Q61" s="33"/>
      <c r="R61" s="33"/>
      <c r="S61" s="33"/>
      <c r="T61" s="33"/>
      <c r="U61" s="34"/>
    </row>
    <row r="62" spans="1:21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3"/>
      <c r="J62" s="34"/>
      <c r="K62" s="32"/>
      <c r="L62" s="33"/>
      <c r="M62" s="33"/>
      <c r="N62" s="33"/>
      <c r="O62" s="33"/>
      <c r="P62" s="33"/>
      <c r="Q62" s="33"/>
      <c r="R62" s="33"/>
      <c r="S62" s="33"/>
      <c r="T62" s="33"/>
      <c r="U62" s="34"/>
    </row>
    <row r="63" spans="1:21" x14ac:dyDescent="0.25">
      <c r="A63" s="25" t="s">
        <v>198</v>
      </c>
      <c r="B63" s="14">
        <v>26714905</v>
      </c>
      <c r="C63" s="6">
        <v>161114031</v>
      </c>
      <c r="D63" s="6">
        <v>133115657</v>
      </c>
      <c r="E63" s="6">
        <v>163822622</v>
      </c>
      <c r="F63" s="6">
        <v>49520037</v>
      </c>
      <c r="G63" s="6">
        <v>254379339</v>
      </c>
      <c r="H63" s="6">
        <v>36488665</v>
      </c>
      <c r="I63" s="6">
        <v>1143735</v>
      </c>
      <c r="J63" s="15">
        <v>826298991</v>
      </c>
      <c r="K63" s="14">
        <v>17639646</v>
      </c>
      <c r="L63" s="6">
        <v>153812579</v>
      </c>
      <c r="M63" s="6">
        <v>128171667</v>
      </c>
      <c r="N63" s="6">
        <v>149671693</v>
      </c>
      <c r="O63" s="6">
        <v>19218542</v>
      </c>
      <c r="P63" s="6">
        <v>229226508</v>
      </c>
      <c r="Q63" s="6">
        <v>0</v>
      </c>
      <c r="R63" s="6">
        <v>6068489</v>
      </c>
      <c r="S63" s="6">
        <v>0</v>
      </c>
      <c r="T63" s="6">
        <v>66895445</v>
      </c>
      <c r="U63" s="15">
        <v>770704569</v>
      </c>
    </row>
    <row r="64" spans="1:21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6" t="s">
        <v>204</v>
      </c>
      <c r="J64" s="15" t="s">
        <v>204</v>
      </c>
      <c r="K64" s="14" t="s">
        <v>204</v>
      </c>
      <c r="L64" s="6" t="s">
        <v>204</v>
      </c>
      <c r="M64" s="6" t="s">
        <v>204</v>
      </c>
      <c r="N64" s="6" t="s">
        <v>204</v>
      </c>
      <c r="O64" s="6" t="s">
        <v>204</v>
      </c>
      <c r="P64" s="6" t="s">
        <v>204</v>
      </c>
      <c r="Q64" s="6" t="s">
        <v>204</v>
      </c>
      <c r="R64" s="6" t="s">
        <v>204</v>
      </c>
      <c r="S64" s="6" t="s">
        <v>204</v>
      </c>
      <c r="T64" s="6" t="s">
        <v>204</v>
      </c>
      <c r="U64" s="15" t="s">
        <v>204</v>
      </c>
    </row>
    <row r="65" spans="1:21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6" t="s">
        <v>204</v>
      </c>
      <c r="J65" s="15" t="s">
        <v>204</v>
      </c>
      <c r="K65" s="14" t="s">
        <v>204</v>
      </c>
      <c r="L65" s="6" t="s">
        <v>204</v>
      </c>
      <c r="M65" s="6" t="s">
        <v>204</v>
      </c>
      <c r="N65" s="6" t="s">
        <v>204</v>
      </c>
      <c r="O65" s="6" t="s">
        <v>204</v>
      </c>
      <c r="P65" s="6" t="s">
        <v>204</v>
      </c>
      <c r="Q65" s="6" t="s">
        <v>204</v>
      </c>
      <c r="R65" s="6" t="s">
        <v>204</v>
      </c>
      <c r="S65" s="6" t="s">
        <v>204</v>
      </c>
      <c r="T65" s="6" t="s">
        <v>204</v>
      </c>
      <c r="U65" s="15" t="s">
        <v>204</v>
      </c>
    </row>
    <row r="66" spans="1:21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6" t="s">
        <v>204</v>
      </c>
      <c r="J66" s="15" t="s">
        <v>204</v>
      </c>
      <c r="K66" s="14" t="s">
        <v>204</v>
      </c>
      <c r="L66" s="6" t="s">
        <v>204</v>
      </c>
      <c r="M66" s="6" t="s">
        <v>204</v>
      </c>
      <c r="N66" s="6" t="s">
        <v>204</v>
      </c>
      <c r="O66" s="6" t="s">
        <v>204</v>
      </c>
      <c r="P66" s="6" t="s">
        <v>204</v>
      </c>
      <c r="Q66" s="6" t="s">
        <v>204</v>
      </c>
      <c r="R66" s="6" t="s">
        <v>204</v>
      </c>
      <c r="S66" s="6" t="s">
        <v>204</v>
      </c>
      <c r="T66" s="6" t="s">
        <v>204</v>
      </c>
      <c r="U66" s="15" t="s">
        <v>204</v>
      </c>
    </row>
    <row r="67" spans="1:21" x14ac:dyDescent="0.25">
      <c r="A67" s="22" t="s">
        <v>157</v>
      </c>
      <c r="B67" s="12">
        <f t="shared" ref="B67:J67" si="16">SUM(B63:B66)</f>
        <v>26714905</v>
      </c>
      <c r="C67" s="5">
        <f t="shared" si="16"/>
        <v>161114031</v>
      </c>
      <c r="D67" s="5">
        <f t="shared" si="16"/>
        <v>133115657</v>
      </c>
      <c r="E67" s="5">
        <f t="shared" si="16"/>
        <v>163822622</v>
      </c>
      <c r="F67" s="5">
        <f t="shared" si="16"/>
        <v>49520037</v>
      </c>
      <c r="G67" s="5">
        <f t="shared" si="16"/>
        <v>254379339</v>
      </c>
      <c r="H67" s="5">
        <f t="shared" si="16"/>
        <v>36488665</v>
      </c>
      <c r="I67" s="5">
        <f t="shared" si="16"/>
        <v>1143735</v>
      </c>
      <c r="J67" s="13">
        <f t="shared" si="16"/>
        <v>826298991</v>
      </c>
      <c r="K67" s="12">
        <f t="shared" ref="K67:U67" si="17">SUM(K63:K66)</f>
        <v>17639646</v>
      </c>
      <c r="L67" s="5">
        <f t="shared" si="17"/>
        <v>153812579</v>
      </c>
      <c r="M67" s="5">
        <f t="shared" si="17"/>
        <v>128171667</v>
      </c>
      <c r="N67" s="5">
        <f t="shared" si="17"/>
        <v>149671693</v>
      </c>
      <c r="O67" s="5">
        <f t="shared" si="17"/>
        <v>19218542</v>
      </c>
      <c r="P67" s="5">
        <f t="shared" si="17"/>
        <v>229226508</v>
      </c>
      <c r="Q67" s="5">
        <f t="shared" si="17"/>
        <v>0</v>
      </c>
      <c r="R67" s="5">
        <f t="shared" si="17"/>
        <v>6068489</v>
      </c>
      <c r="S67" s="5">
        <f t="shared" si="17"/>
        <v>0</v>
      </c>
      <c r="T67" s="5">
        <f t="shared" si="17"/>
        <v>66895445</v>
      </c>
      <c r="U67" s="13">
        <f t="shared" si="17"/>
        <v>770704569</v>
      </c>
    </row>
    <row r="68" spans="1:21" x14ac:dyDescent="0.25">
      <c r="A68" s="24"/>
      <c r="B68" s="32"/>
      <c r="C68" s="33"/>
      <c r="D68" s="33"/>
      <c r="E68" s="33"/>
      <c r="F68" s="33"/>
      <c r="G68" s="33"/>
      <c r="H68" s="33"/>
      <c r="I68" s="33"/>
      <c r="J68" s="34"/>
      <c r="K68" s="32"/>
      <c r="L68" s="33"/>
      <c r="M68" s="33"/>
      <c r="N68" s="33"/>
      <c r="O68" s="33"/>
      <c r="P68" s="33"/>
      <c r="Q68" s="33"/>
      <c r="R68" s="33"/>
      <c r="S68" s="33"/>
      <c r="T68" s="33"/>
      <c r="U68" s="34"/>
    </row>
    <row r="69" spans="1:21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3"/>
      <c r="J69" s="34"/>
      <c r="K69" s="32"/>
      <c r="L69" s="33"/>
      <c r="M69" s="33"/>
      <c r="N69" s="33"/>
      <c r="O69" s="33"/>
      <c r="P69" s="33"/>
      <c r="Q69" s="33"/>
      <c r="R69" s="33"/>
      <c r="S69" s="33"/>
      <c r="T69" s="33"/>
      <c r="U69" s="34"/>
    </row>
    <row r="70" spans="1:21" x14ac:dyDescent="0.25">
      <c r="A70" s="25" t="s">
        <v>198</v>
      </c>
      <c r="B70" s="14">
        <v>5773079.6200000001</v>
      </c>
      <c r="C70" s="6">
        <v>25568366.100000001</v>
      </c>
      <c r="D70" s="6">
        <v>4096153.76</v>
      </c>
      <c r="E70" s="6">
        <v>10044884.869999999</v>
      </c>
      <c r="F70" s="6">
        <v>901139.71</v>
      </c>
      <c r="G70" s="6">
        <v>21674947.48</v>
      </c>
      <c r="H70" s="6">
        <v>8198828.3499999996</v>
      </c>
      <c r="I70" s="6">
        <v>0</v>
      </c>
      <c r="J70" s="15">
        <v>76257399.890000001</v>
      </c>
      <c r="K70" s="14">
        <v>5370126.96</v>
      </c>
      <c r="L70" s="6">
        <v>24567556.010000002</v>
      </c>
      <c r="M70" s="6">
        <v>3608012.05</v>
      </c>
      <c r="N70" s="6">
        <v>9123749.7599999998</v>
      </c>
      <c r="O70" s="6">
        <v>775935.75</v>
      </c>
      <c r="P70" s="6">
        <v>17037798.239999998</v>
      </c>
      <c r="Q70" s="6">
        <v>9527487.9700000007</v>
      </c>
      <c r="R70" s="6">
        <v>0</v>
      </c>
      <c r="S70" s="6">
        <v>78423.16</v>
      </c>
      <c r="T70" s="6">
        <v>0</v>
      </c>
      <c r="U70" s="15">
        <v>70089089.900000006</v>
      </c>
    </row>
    <row r="71" spans="1:21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6" t="s">
        <v>204</v>
      </c>
      <c r="J71" s="15" t="s">
        <v>204</v>
      </c>
      <c r="K71" s="14" t="s">
        <v>204</v>
      </c>
      <c r="L71" s="6" t="s">
        <v>204</v>
      </c>
      <c r="M71" s="6" t="s">
        <v>204</v>
      </c>
      <c r="N71" s="6" t="s">
        <v>204</v>
      </c>
      <c r="O71" s="6" t="s">
        <v>204</v>
      </c>
      <c r="P71" s="6" t="s">
        <v>204</v>
      </c>
      <c r="Q71" s="6" t="s">
        <v>204</v>
      </c>
      <c r="R71" s="6" t="s">
        <v>204</v>
      </c>
      <c r="S71" s="6" t="s">
        <v>204</v>
      </c>
      <c r="T71" s="6" t="s">
        <v>204</v>
      </c>
      <c r="U71" s="15" t="s">
        <v>204</v>
      </c>
    </row>
    <row r="72" spans="1:21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6" t="s">
        <v>204</v>
      </c>
      <c r="J72" s="15" t="s">
        <v>204</v>
      </c>
      <c r="K72" s="14" t="s">
        <v>204</v>
      </c>
      <c r="L72" s="6" t="s">
        <v>204</v>
      </c>
      <c r="M72" s="6" t="s">
        <v>204</v>
      </c>
      <c r="N72" s="6" t="s">
        <v>204</v>
      </c>
      <c r="O72" s="6" t="s">
        <v>204</v>
      </c>
      <c r="P72" s="6" t="s">
        <v>204</v>
      </c>
      <c r="Q72" s="6" t="s">
        <v>204</v>
      </c>
      <c r="R72" s="6" t="s">
        <v>204</v>
      </c>
      <c r="S72" s="6" t="s">
        <v>204</v>
      </c>
      <c r="T72" s="6" t="s">
        <v>204</v>
      </c>
      <c r="U72" s="15" t="s">
        <v>204</v>
      </c>
    </row>
    <row r="73" spans="1:21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6" t="s">
        <v>204</v>
      </c>
      <c r="J73" s="15" t="s">
        <v>204</v>
      </c>
      <c r="K73" s="14" t="s">
        <v>204</v>
      </c>
      <c r="L73" s="6" t="s">
        <v>204</v>
      </c>
      <c r="M73" s="6" t="s">
        <v>204</v>
      </c>
      <c r="N73" s="6" t="s">
        <v>204</v>
      </c>
      <c r="O73" s="6" t="s">
        <v>204</v>
      </c>
      <c r="P73" s="6" t="s">
        <v>204</v>
      </c>
      <c r="Q73" s="6" t="s">
        <v>204</v>
      </c>
      <c r="R73" s="6" t="s">
        <v>204</v>
      </c>
      <c r="S73" s="6" t="s">
        <v>204</v>
      </c>
      <c r="T73" s="6" t="s">
        <v>204</v>
      </c>
      <c r="U73" s="15" t="s">
        <v>204</v>
      </c>
    </row>
    <row r="74" spans="1:21" x14ac:dyDescent="0.25">
      <c r="A74" s="22" t="s">
        <v>157</v>
      </c>
      <c r="B74" s="12">
        <f t="shared" ref="B74:J74" si="18">SUM(B70:B73)</f>
        <v>5773079.6200000001</v>
      </c>
      <c r="C74" s="5">
        <f t="shared" si="18"/>
        <v>25568366.100000001</v>
      </c>
      <c r="D74" s="5">
        <f t="shared" si="18"/>
        <v>4096153.76</v>
      </c>
      <c r="E74" s="5">
        <f t="shared" si="18"/>
        <v>10044884.869999999</v>
      </c>
      <c r="F74" s="5">
        <f t="shared" si="18"/>
        <v>901139.71</v>
      </c>
      <c r="G74" s="5">
        <f t="shared" si="18"/>
        <v>21674947.48</v>
      </c>
      <c r="H74" s="5">
        <f t="shared" si="18"/>
        <v>8198828.3499999996</v>
      </c>
      <c r="I74" s="5">
        <f t="shared" si="18"/>
        <v>0</v>
      </c>
      <c r="J74" s="13">
        <f t="shared" si="18"/>
        <v>76257399.890000001</v>
      </c>
      <c r="K74" s="12">
        <f t="shared" ref="K74:U74" si="19">SUM(K70:K73)</f>
        <v>5370126.96</v>
      </c>
      <c r="L74" s="5">
        <f t="shared" si="19"/>
        <v>24567556.010000002</v>
      </c>
      <c r="M74" s="5">
        <f t="shared" si="19"/>
        <v>3608012.05</v>
      </c>
      <c r="N74" s="5">
        <f t="shared" si="19"/>
        <v>9123749.7599999998</v>
      </c>
      <c r="O74" s="5">
        <f t="shared" si="19"/>
        <v>775935.75</v>
      </c>
      <c r="P74" s="5">
        <f t="shared" si="19"/>
        <v>17037798.239999998</v>
      </c>
      <c r="Q74" s="5">
        <f t="shared" si="19"/>
        <v>9527487.9700000007</v>
      </c>
      <c r="R74" s="5">
        <f t="shared" si="19"/>
        <v>0</v>
      </c>
      <c r="S74" s="5">
        <f t="shared" si="19"/>
        <v>78423.16</v>
      </c>
      <c r="T74" s="5">
        <f t="shared" si="19"/>
        <v>0</v>
      </c>
      <c r="U74" s="13">
        <f t="shared" si="19"/>
        <v>70089089.900000006</v>
      </c>
    </row>
    <row r="75" spans="1:21" x14ac:dyDescent="0.25">
      <c r="A75" s="24"/>
      <c r="B75" s="32"/>
      <c r="C75" s="33"/>
      <c r="D75" s="33"/>
      <c r="E75" s="33"/>
      <c r="F75" s="33"/>
      <c r="G75" s="33"/>
      <c r="H75" s="33"/>
      <c r="I75" s="33"/>
      <c r="J75" s="34"/>
      <c r="K75" s="32"/>
      <c r="L75" s="33"/>
      <c r="M75" s="33"/>
      <c r="N75" s="33"/>
      <c r="O75" s="33"/>
      <c r="P75" s="33"/>
      <c r="Q75" s="33"/>
      <c r="R75" s="33"/>
      <c r="S75" s="33"/>
      <c r="T75" s="33"/>
      <c r="U75" s="34"/>
    </row>
    <row r="76" spans="1:21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3"/>
      <c r="J76" s="34"/>
      <c r="K76" s="32"/>
      <c r="L76" s="33"/>
      <c r="M76" s="33"/>
      <c r="N76" s="33"/>
      <c r="O76" s="33"/>
      <c r="P76" s="33"/>
      <c r="Q76" s="33"/>
      <c r="R76" s="33"/>
      <c r="S76" s="33"/>
      <c r="T76" s="33"/>
      <c r="U76" s="34"/>
    </row>
    <row r="77" spans="1:21" x14ac:dyDescent="0.25">
      <c r="A77" s="25" t="s">
        <v>198</v>
      </c>
      <c r="B77" s="14">
        <v>15676016</v>
      </c>
      <c r="C77" s="6">
        <v>102985176</v>
      </c>
      <c r="D77" s="6">
        <v>73802786</v>
      </c>
      <c r="E77" s="6">
        <v>90348263</v>
      </c>
      <c r="F77" s="6">
        <v>41725591</v>
      </c>
      <c r="G77" s="6">
        <v>189846244</v>
      </c>
      <c r="H77" s="6">
        <v>26338832</v>
      </c>
      <c r="I77" s="6">
        <v>-406231</v>
      </c>
      <c r="J77" s="15">
        <v>540316677</v>
      </c>
      <c r="K77" s="14">
        <v>8896503</v>
      </c>
      <c r="L77" s="6">
        <v>101027742</v>
      </c>
      <c r="M77" s="6">
        <v>70275369</v>
      </c>
      <c r="N77" s="6">
        <v>83892473</v>
      </c>
      <c r="O77" s="6">
        <v>16441156</v>
      </c>
      <c r="P77" s="6">
        <v>162339822</v>
      </c>
      <c r="Q77" s="6">
        <v>0</v>
      </c>
      <c r="R77" s="6">
        <v>3346200</v>
      </c>
      <c r="S77" s="6">
        <v>0</v>
      </c>
      <c r="T77" s="6">
        <v>48853944</v>
      </c>
      <c r="U77" s="15">
        <v>495073209</v>
      </c>
    </row>
    <row r="78" spans="1:21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6" t="s">
        <v>204</v>
      </c>
      <c r="J78" s="15" t="s">
        <v>204</v>
      </c>
      <c r="K78" s="14" t="s">
        <v>204</v>
      </c>
      <c r="L78" s="6" t="s">
        <v>204</v>
      </c>
      <c r="M78" s="6" t="s">
        <v>204</v>
      </c>
      <c r="N78" s="6" t="s">
        <v>204</v>
      </c>
      <c r="O78" s="6" t="s">
        <v>204</v>
      </c>
      <c r="P78" s="6" t="s">
        <v>204</v>
      </c>
      <c r="Q78" s="6" t="s">
        <v>204</v>
      </c>
      <c r="R78" s="6" t="s">
        <v>204</v>
      </c>
      <c r="S78" s="6" t="s">
        <v>204</v>
      </c>
      <c r="T78" s="6" t="s">
        <v>204</v>
      </c>
      <c r="U78" s="15" t="s">
        <v>204</v>
      </c>
    </row>
    <row r="79" spans="1:21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6" t="s">
        <v>204</v>
      </c>
      <c r="J79" s="15" t="s">
        <v>204</v>
      </c>
      <c r="K79" s="14" t="s">
        <v>204</v>
      </c>
      <c r="L79" s="6" t="s">
        <v>204</v>
      </c>
      <c r="M79" s="6" t="s">
        <v>204</v>
      </c>
      <c r="N79" s="6" t="s">
        <v>204</v>
      </c>
      <c r="O79" s="6" t="s">
        <v>204</v>
      </c>
      <c r="P79" s="6" t="s">
        <v>204</v>
      </c>
      <c r="Q79" s="6" t="s">
        <v>204</v>
      </c>
      <c r="R79" s="6" t="s">
        <v>204</v>
      </c>
      <c r="S79" s="6" t="s">
        <v>204</v>
      </c>
      <c r="T79" s="6" t="s">
        <v>204</v>
      </c>
      <c r="U79" s="15" t="s">
        <v>204</v>
      </c>
    </row>
    <row r="80" spans="1:21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6" t="s">
        <v>204</v>
      </c>
      <c r="J80" s="15" t="s">
        <v>204</v>
      </c>
      <c r="K80" s="14" t="s">
        <v>204</v>
      </c>
      <c r="L80" s="6" t="s">
        <v>204</v>
      </c>
      <c r="M80" s="6" t="s">
        <v>204</v>
      </c>
      <c r="N80" s="6" t="s">
        <v>204</v>
      </c>
      <c r="O80" s="6" t="s">
        <v>204</v>
      </c>
      <c r="P80" s="6" t="s">
        <v>204</v>
      </c>
      <c r="Q80" s="6" t="s">
        <v>204</v>
      </c>
      <c r="R80" s="6" t="s">
        <v>204</v>
      </c>
      <c r="S80" s="6" t="s">
        <v>204</v>
      </c>
      <c r="T80" s="6" t="s">
        <v>204</v>
      </c>
      <c r="U80" s="15" t="s">
        <v>204</v>
      </c>
    </row>
    <row r="81" spans="1:21" x14ac:dyDescent="0.25">
      <c r="A81" s="22" t="s">
        <v>157</v>
      </c>
      <c r="B81" s="12">
        <f t="shared" ref="B81:J81" si="20">SUM(B77:B80)</f>
        <v>15676016</v>
      </c>
      <c r="C81" s="5">
        <f t="shared" si="20"/>
        <v>102985176</v>
      </c>
      <c r="D81" s="5">
        <f t="shared" si="20"/>
        <v>73802786</v>
      </c>
      <c r="E81" s="5">
        <f t="shared" si="20"/>
        <v>90348263</v>
      </c>
      <c r="F81" s="5">
        <f t="shared" si="20"/>
        <v>41725591</v>
      </c>
      <c r="G81" s="5">
        <f t="shared" si="20"/>
        <v>189846244</v>
      </c>
      <c r="H81" s="5">
        <f t="shared" si="20"/>
        <v>26338832</v>
      </c>
      <c r="I81" s="5">
        <f t="shared" si="20"/>
        <v>-406231</v>
      </c>
      <c r="J81" s="13">
        <f t="shared" si="20"/>
        <v>540316677</v>
      </c>
      <c r="K81" s="12">
        <f t="shared" ref="K81:U81" si="21">SUM(K77:K80)</f>
        <v>8896503</v>
      </c>
      <c r="L81" s="5">
        <f t="shared" si="21"/>
        <v>101027742</v>
      </c>
      <c r="M81" s="5">
        <f t="shared" si="21"/>
        <v>70275369</v>
      </c>
      <c r="N81" s="5">
        <f t="shared" si="21"/>
        <v>83892473</v>
      </c>
      <c r="O81" s="5">
        <f t="shared" si="21"/>
        <v>16441156</v>
      </c>
      <c r="P81" s="5">
        <f t="shared" si="21"/>
        <v>162339822</v>
      </c>
      <c r="Q81" s="5">
        <f t="shared" si="21"/>
        <v>0</v>
      </c>
      <c r="R81" s="5">
        <f t="shared" si="21"/>
        <v>3346200</v>
      </c>
      <c r="S81" s="5">
        <f t="shared" si="21"/>
        <v>0</v>
      </c>
      <c r="T81" s="5">
        <f t="shared" si="21"/>
        <v>48853944</v>
      </c>
      <c r="U81" s="13">
        <f t="shared" si="21"/>
        <v>495073209</v>
      </c>
    </row>
    <row r="82" spans="1:21" x14ac:dyDescent="0.25">
      <c r="A82" s="24"/>
      <c r="B82" s="32"/>
      <c r="C82" s="33"/>
      <c r="D82" s="33"/>
      <c r="E82" s="33"/>
      <c r="F82" s="33"/>
      <c r="G82" s="33"/>
      <c r="H82" s="33"/>
      <c r="I82" s="33"/>
      <c r="J82" s="34"/>
      <c r="K82" s="32"/>
      <c r="L82" s="33"/>
      <c r="M82" s="33"/>
      <c r="N82" s="33"/>
      <c r="O82" s="33"/>
      <c r="P82" s="33"/>
      <c r="Q82" s="33"/>
      <c r="R82" s="33"/>
      <c r="S82" s="33"/>
      <c r="T82" s="33"/>
      <c r="U82" s="34"/>
    </row>
    <row r="83" spans="1:21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3"/>
      <c r="J83" s="34"/>
      <c r="K83" s="32"/>
      <c r="L83" s="33"/>
      <c r="M83" s="33"/>
      <c r="N83" s="33"/>
      <c r="O83" s="33"/>
      <c r="P83" s="33"/>
      <c r="Q83" s="33"/>
      <c r="R83" s="33"/>
      <c r="S83" s="33"/>
      <c r="T83" s="33"/>
      <c r="U83" s="34"/>
    </row>
    <row r="84" spans="1:21" x14ac:dyDescent="0.25">
      <c r="A84" s="25" t="s">
        <v>198</v>
      </c>
      <c r="B84" s="14">
        <v>16543776</v>
      </c>
      <c r="C84" s="6">
        <v>73932725</v>
      </c>
      <c r="D84" s="6">
        <v>38660266.079999998</v>
      </c>
      <c r="E84" s="6">
        <v>69974816</v>
      </c>
      <c r="F84" s="6">
        <v>6755605.9199999999</v>
      </c>
      <c r="G84" s="6">
        <v>111959352</v>
      </c>
      <c r="H84" s="6">
        <v>22449868</v>
      </c>
      <c r="I84" s="6">
        <v>2054851</v>
      </c>
      <c r="J84" s="15">
        <v>342331260</v>
      </c>
      <c r="K84" s="14">
        <v>14557546.99</v>
      </c>
      <c r="L84" s="6">
        <v>71323680.109999999</v>
      </c>
      <c r="M84" s="6">
        <v>36301908.329999998</v>
      </c>
      <c r="N84" s="6">
        <v>66162277.460000001</v>
      </c>
      <c r="O84" s="6">
        <v>10521212.960000001</v>
      </c>
      <c r="P84" s="6">
        <v>97254162.109999999</v>
      </c>
      <c r="Q84" s="6">
        <v>12811439.82</v>
      </c>
      <c r="R84" s="6">
        <v>2658572.38</v>
      </c>
      <c r="S84" s="6">
        <v>5639977.6200000001</v>
      </c>
      <c r="T84" s="6">
        <v>0</v>
      </c>
      <c r="U84" s="15">
        <v>317230777.80000001</v>
      </c>
    </row>
    <row r="85" spans="1:21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6" t="s">
        <v>204</v>
      </c>
      <c r="J85" s="15" t="s">
        <v>204</v>
      </c>
      <c r="K85" s="14" t="s">
        <v>204</v>
      </c>
      <c r="L85" s="6" t="s">
        <v>204</v>
      </c>
      <c r="M85" s="6" t="s">
        <v>204</v>
      </c>
      <c r="N85" s="6" t="s">
        <v>204</v>
      </c>
      <c r="O85" s="6" t="s">
        <v>204</v>
      </c>
      <c r="P85" s="6" t="s">
        <v>204</v>
      </c>
      <c r="Q85" s="6" t="s">
        <v>204</v>
      </c>
      <c r="R85" s="6" t="s">
        <v>204</v>
      </c>
      <c r="S85" s="6" t="s">
        <v>204</v>
      </c>
      <c r="T85" s="6" t="s">
        <v>204</v>
      </c>
      <c r="U85" s="15" t="s">
        <v>204</v>
      </c>
    </row>
    <row r="86" spans="1:21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6" t="s">
        <v>204</v>
      </c>
      <c r="J86" s="15" t="s">
        <v>204</v>
      </c>
      <c r="K86" s="14" t="s">
        <v>204</v>
      </c>
      <c r="L86" s="6" t="s">
        <v>204</v>
      </c>
      <c r="M86" s="6" t="s">
        <v>204</v>
      </c>
      <c r="N86" s="6" t="s">
        <v>204</v>
      </c>
      <c r="O86" s="6" t="s">
        <v>204</v>
      </c>
      <c r="P86" s="6" t="s">
        <v>204</v>
      </c>
      <c r="Q86" s="6" t="s">
        <v>204</v>
      </c>
      <c r="R86" s="6" t="s">
        <v>204</v>
      </c>
      <c r="S86" s="6" t="s">
        <v>204</v>
      </c>
      <c r="T86" s="6" t="s">
        <v>204</v>
      </c>
      <c r="U86" s="15" t="s">
        <v>204</v>
      </c>
    </row>
    <row r="87" spans="1:21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6" t="s">
        <v>204</v>
      </c>
      <c r="J87" s="15" t="s">
        <v>204</v>
      </c>
      <c r="K87" s="14" t="s">
        <v>204</v>
      </c>
      <c r="L87" s="6" t="s">
        <v>204</v>
      </c>
      <c r="M87" s="6" t="s">
        <v>204</v>
      </c>
      <c r="N87" s="6" t="s">
        <v>204</v>
      </c>
      <c r="O87" s="6" t="s">
        <v>204</v>
      </c>
      <c r="P87" s="6" t="s">
        <v>204</v>
      </c>
      <c r="Q87" s="6" t="s">
        <v>204</v>
      </c>
      <c r="R87" s="6" t="s">
        <v>204</v>
      </c>
      <c r="S87" s="6" t="s">
        <v>204</v>
      </c>
      <c r="T87" s="6" t="s">
        <v>204</v>
      </c>
      <c r="U87" s="15" t="s">
        <v>204</v>
      </c>
    </row>
    <row r="88" spans="1:21" x14ac:dyDescent="0.25">
      <c r="A88" s="22" t="s">
        <v>157</v>
      </c>
      <c r="B88" s="12">
        <f t="shared" ref="B88:J88" si="22">SUM(B84:B87)</f>
        <v>16543776</v>
      </c>
      <c r="C88" s="5">
        <f t="shared" si="22"/>
        <v>73932725</v>
      </c>
      <c r="D88" s="5">
        <f t="shared" si="22"/>
        <v>38660266.079999998</v>
      </c>
      <c r="E88" s="5">
        <f t="shared" si="22"/>
        <v>69974816</v>
      </c>
      <c r="F88" s="5">
        <f t="shared" si="22"/>
        <v>6755605.9199999999</v>
      </c>
      <c r="G88" s="5">
        <f t="shared" si="22"/>
        <v>111959352</v>
      </c>
      <c r="H88" s="5">
        <f t="shared" si="22"/>
        <v>22449868</v>
      </c>
      <c r="I88" s="5">
        <f t="shared" si="22"/>
        <v>2054851</v>
      </c>
      <c r="J88" s="13">
        <f t="shared" si="22"/>
        <v>342331260</v>
      </c>
      <c r="K88" s="12">
        <f t="shared" ref="K88:U88" si="23">SUM(K84:K87)</f>
        <v>14557546.99</v>
      </c>
      <c r="L88" s="5">
        <f t="shared" si="23"/>
        <v>71323680.109999999</v>
      </c>
      <c r="M88" s="5">
        <f t="shared" si="23"/>
        <v>36301908.329999998</v>
      </c>
      <c r="N88" s="5">
        <f t="shared" si="23"/>
        <v>66162277.460000001</v>
      </c>
      <c r="O88" s="5">
        <f t="shared" si="23"/>
        <v>10521212.960000001</v>
      </c>
      <c r="P88" s="5">
        <f t="shared" si="23"/>
        <v>97254162.109999999</v>
      </c>
      <c r="Q88" s="5">
        <f t="shared" si="23"/>
        <v>12811439.82</v>
      </c>
      <c r="R88" s="5">
        <f t="shared" si="23"/>
        <v>2658572.38</v>
      </c>
      <c r="S88" s="5">
        <f t="shared" si="23"/>
        <v>5639977.6200000001</v>
      </c>
      <c r="T88" s="5">
        <f t="shared" si="23"/>
        <v>0</v>
      </c>
      <c r="U88" s="13">
        <f t="shared" si="23"/>
        <v>317230777.80000001</v>
      </c>
    </row>
    <row r="89" spans="1:21" x14ac:dyDescent="0.25">
      <c r="A89" s="24"/>
      <c r="B89" s="32"/>
      <c r="C89" s="33"/>
      <c r="D89" s="33"/>
      <c r="E89" s="33"/>
      <c r="F89" s="33"/>
      <c r="G89" s="33"/>
      <c r="H89" s="33"/>
      <c r="I89" s="33"/>
      <c r="J89" s="34"/>
      <c r="K89" s="32"/>
      <c r="L89" s="33"/>
      <c r="M89" s="33"/>
      <c r="N89" s="33"/>
      <c r="O89" s="33"/>
      <c r="P89" s="33"/>
      <c r="Q89" s="33"/>
      <c r="R89" s="33"/>
      <c r="S89" s="33"/>
      <c r="T89" s="33"/>
      <c r="U89" s="34"/>
    </row>
    <row r="90" spans="1:21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3"/>
      <c r="J90" s="34"/>
      <c r="K90" s="32"/>
      <c r="L90" s="33"/>
      <c r="M90" s="33"/>
      <c r="N90" s="33"/>
      <c r="O90" s="33"/>
      <c r="P90" s="33"/>
      <c r="Q90" s="33"/>
      <c r="R90" s="33"/>
      <c r="S90" s="33"/>
      <c r="T90" s="33"/>
      <c r="U90" s="34"/>
    </row>
    <row r="91" spans="1:21" x14ac:dyDescent="0.25">
      <c r="A91" s="25" t="s">
        <v>198</v>
      </c>
      <c r="B91" s="14">
        <v>6410431</v>
      </c>
      <c r="C91" s="6">
        <v>13435449</v>
      </c>
      <c r="D91" s="6">
        <v>5279157</v>
      </c>
      <c r="E91" s="6">
        <v>10638738</v>
      </c>
      <c r="F91" s="6">
        <v>1646806</v>
      </c>
      <c r="G91" s="6">
        <v>12332316</v>
      </c>
      <c r="H91" s="6">
        <v>3580640</v>
      </c>
      <c r="I91" s="6">
        <v>0</v>
      </c>
      <c r="J91" s="15">
        <v>53323537</v>
      </c>
      <c r="K91" s="14">
        <v>5878927</v>
      </c>
      <c r="L91" s="6">
        <v>13843364</v>
      </c>
      <c r="M91" s="6">
        <v>4477349</v>
      </c>
      <c r="N91" s="6">
        <v>9215527</v>
      </c>
      <c r="O91" s="6">
        <v>1581976</v>
      </c>
      <c r="P91" s="6">
        <v>8046607</v>
      </c>
      <c r="Q91" s="6">
        <v>998444</v>
      </c>
      <c r="R91" s="6">
        <v>2019832</v>
      </c>
      <c r="S91" s="6">
        <v>1264276</v>
      </c>
      <c r="T91" s="6">
        <v>0</v>
      </c>
      <c r="U91" s="15">
        <v>47326302</v>
      </c>
    </row>
    <row r="92" spans="1:21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6" t="s">
        <v>204</v>
      </c>
      <c r="J92" s="15" t="s">
        <v>204</v>
      </c>
      <c r="K92" s="14" t="s">
        <v>204</v>
      </c>
      <c r="L92" s="6" t="s">
        <v>204</v>
      </c>
      <c r="M92" s="6" t="s">
        <v>204</v>
      </c>
      <c r="N92" s="6" t="s">
        <v>204</v>
      </c>
      <c r="O92" s="6" t="s">
        <v>204</v>
      </c>
      <c r="P92" s="6" t="s">
        <v>204</v>
      </c>
      <c r="Q92" s="6" t="s">
        <v>204</v>
      </c>
      <c r="R92" s="6" t="s">
        <v>204</v>
      </c>
      <c r="S92" s="6" t="s">
        <v>204</v>
      </c>
      <c r="T92" s="6" t="s">
        <v>204</v>
      </c>
      <c r="U92" s="15" t="s">
        <v>204</v>
      </c>
    </row>
    <row r="93" spans="1:21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6" t="s">
        <v>204</v>
      </c>
      <c r="J93" s="15" t="s">
        <v>204</v>
      </c>
      <c r="K93" s="14" t="s">
        <v>204</v>
      </c>
      <c r="L93" s="6" t="s">
        <v>204</v>
      </c>
      <c r="M93" s="6" t="s">
        <v>204</v>
      </c>
      <c r="N93" s="6" t="s">
        <v>204</v>
      </c>
      <c r="O93" s="6" t="s">
        <v>204</v>
      </c>
      <c r="P93" s="6" t="s">
        <v>204</v>
      </c>
      <c r="Q93" s="6" t="s">
        <v>204</v>
      </c>
      <c r="R93" s="6" t="s">
        <v>204</v>
      </c>
      <c r="S93" s="6" t="s">
        <v>204</v>
      </c>
      <c r="T93" s="6" t="s">
        <v>204</v>
      </c>
      <c r="U93" s="15" t="s">
        <v>204</v>
      </c>
    </row>
    <row r="94" spans="1:21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6" t="s">
        <v>204</v>
      </c>
      <c r="J94" s="15" t="s">
        <v>204</v>
      </c>
      <c r="K94" s="14" t="s">
        <v>204</v>
      </c>
      <c r="L94" s="6" t="s">
        <v>204</v>
      </c>
      <c r="M94" s="6" t="s">
        <v>204</v>
      </c>
      <c r="N94" s="6" t="s">
        <v>204</v>
      </c>
      <c r="O94" s="6" t="s">
        <v>204</v>
      </c>
      <c r="P94" s="6" t="s">
        <v>204</v>
      </c>
      <c r="Q94" s="6" t="s">
        <v>204</v>
      </c>
      <c r="R94" s="6" t="s">
        <v>204</v>
      </c>
      <c r="S94" s="6" t="s">
        <v>204</v>
      </c>
      <c r="T94" s="6" t="s">
        <v>204</v>
      </c>
      <c r="U94" s="15" t="s">
        <v>204</v>
      </c>
    </row>
    <row r="95" spans="1:21" x14ac:dyDescent="0.25">
      <c r="A95" s="22" t="s">
        <v>157</v>
      </c>
      <c r="B95" s="12">
        <f t="shared" ref="B95:J95" si="24">SUM(B91:B94)</f>
        <v>6410431</v>
      </c>
      <c r="C95" s="5">
        <f t="shared" si="24"/>
        <v>13435449</v>
      </c>
      <c r="D95" s="5">
        <f t="shared" si="24"/>
        <v>5279157</v>
      </c>
      <c r="E95" s="5">
        <f t="shared" si="24"/>
        <v>10638738</v>
      </c>
      <c r="F95" s="5">
        <f t="shared" si="24"/>
        <v>1646806</v>
      </c>
      <c r="G95" s="5">
        <f t="shared" si="24"/>
        <v>12332316</v>
      </c>
      <c r="H95" s="5">
        <f t="shared" si="24"/>
        <v>3580640</v>
      </c>
      <c r="I95" s="5">
        <f t="shared" si="24"/>
        <v>0</v>
      </c>
      <c r="J95" s="13">
        <f t="shared" si="24"/>
        <v>53323537</v>
      </c>
      <c r="K95" s="12">
        <f t="shared" ref="K95:U95" si="25">SUM(K91:K94)</f>
        <v>5878927</v>
      </c>
      <c r="L95" s="5">
        <f t="shared" si="25"/>
        <v>13843364</v>
      </c>
      <c r="M95" s="5">
        <f t="shared" si="25"/>
        <v>4477349</v>
      </c>
      <c r="N95" s="5">
        <f t="shared" si="25"/>
        <v>9215527</v>
      </c>
      <c r="O95" s="5">
        <f t="shared" si="25"/>
        <v>1581976</v>
      </c>
      <c r="P95" s="5">
        <f t="shared" si="25"/>
        <v>8046607</v>
      </c>
      <c r="Q95" s="5">
        <f t="shared" si="25"/>
        <v>998444</v>
      </c>
      <c r="R95" s="5">
        <f t="shared" si="25"/>
        <v>2019832</v>
      </c>
      <c r="S95" s="5">
        <f t="shared" si="25"/>
        <v>1264276</v>
      </c>
      <c r="T95" s="5">
        <f t="shared" si="25"/>
        <v>0</v>
      </c>
      <c r="U95" s="13">
        <f t="shared" si="25"/>
        <v>47326302</v>
      </c>
    </row>
    <row r="96" spans="1:21" x14ac:dyDescent="0.25">
      <c r="A96" s="24"/>
      <c r="B96" s="32"/>
      <c r="C96" s="33"/>
      <c r="D96" s="33"/>
      <c r="E96" s="33"/>
      <c r="F96" s="33"/>
      <c r="G96" s="33"/>
      <c r="H96" s="33"/>
      <c r="I96" s="33"/>
      <c r="J96" s="34"/>
      <c r="K96" s="32"/>
      <c r="L96" s="33"/>
      <c r="M96" s="33"/>
      <c r="N96" s="33"/>
      <c r="O96" s="33"/>
      <c r="P96" s="33"/>
      <c r="Q96" s="33"/>
      <c r="R96" s="33"/>
      <c r="S96" s="33"/>
      <c r="T96" s="33"/>
      <c r="U96" s="34"/>
    </row>
    <row r="97" spans="1:21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3"/>
      <c r="J97" s="34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4"/>
    </row>
    <row r="98" spans="1:21" x14ac:dyDescent="0.25">
      <c r="A98" s="25" t="s">
        <v>198</v>
      </c>
      <c r="B98" s="14">
        <v>7285062</v>
      </c>
      <c r="C98" s="6">
        <v>14998072</v>
      </c>
      <c r="D98" s="6">
        <v>29278098</v>
      </c>
      <c r="E98" s="6">
        <v>37759494</v>
      </c>
      <c r="F98" s="6">
        <v>4968583</v>
      </c>
      <c r="G98" s="6">
        <v>56037784</v>
      </c>
      <c r="H98" s="6">
        <v>5229426</v>
      </c>
      <c r="I98" s="6">
        <v>0</v>
      </c>
      <c r="J98" s="15">
        <v>155556519</v>
      </c>
      <c r="K98" s="14">
        <v>6966826</v>
      </c>
      <c r="L98" s="6">
        <v>13434429</v>
      </c>
      <c r="M98" s="6">
        <v>27512462</v>
      </c>
      <c r="N98" s="6">
        <v>35217595</v>
      </c>
      <c r="O98" s="6">
        <v>4682294</v>
      </c>
      <c r="P98" s="6">
        <v>44945664</v>
      </c>
      <c r="Q98" s="6">
        <v>2503001</v>
      </c>
      <c r="R98" s="6">
        <v>1984768</v>
      </c>
      <c r="S98" s="6">
        <v>2294964</v>
      </c>
      <c r="T98" s="6">
        <v>0</v>
      </c>
      <c r="U98" s="15">
        <v>139542003</v>
      </c>
    </row>
    <row r="99" spans="1:21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6" t="s">
        <v>204</v>
      </c>
      <c r="J99" s="15" t="s">
        <v>204</v>
      </c>
      <c r="K99" s="14" t="s">
        <v>204</v>
      </c>
      <c r="L99" s="6" t="s">
        <v>204</v>
      </c>
      <c r="M99" s="6" t="s">
        <v>204</v>
      </c>
      <c r="N99" s="6" t="s">
        <v>204</v>
      </c>
      <c r="O99" s="6" t="s">
        <v>204</v>
      </c>
      <c r="P99" s="6" t="s">
        <v>204</v>
      </c>
      <c r="Q99" s="6" t="s">
        <v>204</v>
      </c>
      <c r="R99" s="6" t="s">
        <v>204</v>
      </c>
      <c r="S99" s="6" t="s">
        <v>204</v>
      </c>
      <c r="T99" s="6" t="s">
        <v>204</v>
      </c>
      <c r="U99" s="15" t="s">
        <v>204</v>
      </c>
    </row>
    <row r="100" spans="1:21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6" t="s">
        <v>204</v>
      </c>
      <c r="J100" s="15" t="s">
        <v>204</v>
      </c>
      <c r="K100" s="14" t="s">
        <v>204</v>
      </c>
      <c r="L100" s="6" t="s">
        <v>204</v>
      </c>
      <c r="M100" s="6" t="s">
        <v>204</v>
      </c>
      <c r="N100" s="6" t="s">
        <v>204</v>
      </c>
      <c r="O100" s="6" t="s">
        <v>204</v>
      </c>
      <c r="P100" s="6" t="s">
        <v>204</v>
      </c>
      <c r="Q100" s="6" t="s">
        <v>204</v>
      </c>
      <c r="R100" s="6" t="s">
        <v>204</v>
      </c>
      <c r="S100" s="6" t="s">
        <v>204</v>
      </c>
      <c r="T100" s="6" t="s">
        <v>204</v>
      </c>
      <c r="U100" s="15" t="s">
        <v>204</v>
      </c>
    </row>
    <row r="101" spans="1:21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6" t="s">
        <v>204</v>
      </c>
      <c r="J101" s="15" t="s">
        <v>204</v>
      </c>
      <c r="K101" s="14" t="s">
        <v>204</v>
      </c>
      <c r="L101" s="6" t="s">
        <v>204</v>
      </c>
      <c r="M101" s="6" t="s">
        <v>204</v>
      </c>
      <c r="N101" s="6" t="s">
        <v>204</v>
      </c>
      <c r="O101" s="6" t="s">
        <v>204</v>
      </c>
      <c r="P101" s="6" t="s">
        <v>204</v>
      </c>
      <c r="Q101" s="6" t="s">
        <v>204</v>
      </c>
      <c r="R101" s="6" t="s">
        <v>204</v>
      </c>
      <c r="S101" s="6" t="s">
        <v>204</v>
      </c>
      <c r="T101" s="6" t="s">
        <v>204</v>
      </c>
      <c r="U101" s="15" t="s">
        <v>204</v>
      </c>
    </row>
    <row r="102" spans="1:21" x14ac:dyDescent="0.25">
      <c r="A102" s="22" t="s">
        <v>157</v>
      </c>
      <c r="B102" s="12">
        <f t="shared" ref="B102:J102" si="26">SUM(B98:B101)</f>
        <v>7285062</v>
      </c>
      <c r="C102" s="5">
        <f t="shared" si="26"/>
        <v>14998072</v>
      </c>
      <c r="D102" s="5">
        <f t="shared" si="26"/>
        <v>29278098</v>
      </c>
      <c r="E102" s="5">
        <f t="shared" si="26"/>
        <v>37759494</v>
      </c>
      <c r="F102" s="5">
        <f t="shared" si="26"/>
        <v>4968583</v>
      </c>
      <c r="G102" s="5">
        <f t="shared" si="26"/>
        <v>56037784</v>
      </c>
      <c r="H102" s="5">
        <f t="shared" si="26"/>
        <v>5229426</v>
      </c>
      <c r="I102" s="5">
        <f t="shared" si="26"/>
        <v>0</v>
      </c>
      <c r="J102" s="13">
        <f t="shared" si="26"/>
        <v>155556519</v>
      </c>
      <c r="K102" s="12">
        <f t="shared" ref="K102:U102" si="27">SUM(K98:K101)</f>
        <v>6966826</v>
      </c>
      <c r="L102" s="5">
        <f t="shared" si="27"/>
        <v>13434429</v>
      </c>
      <c r="M102" s="5">
        <f t="shared" si="27"/>
        <v>27512462</v>
      </c>
      <c r="N102" s="5">
        <f t="shared" si="27"/>
        <v>35217595</v>
      </c>
      <c r="O102" s="5">
        <f t="shared" si="27"/>
        <v>4682294</v>
      </c>
      <c r="P102" s="5">
        <f t="shared" si="27"/>
        <v>44945664</v>
      </c>
      <c r="Q102" s="5">
        <f t="shared" si="27"/>
        <v>2503001</v>
      </c>
      <c r="R102" s="5">
        <f t="shared" si="27"/>
        <v>1984768</v>
      </c>
      <c r="S102" s="5">
        <f t="shared" si="27"/>
        <v>2294964</v>
      </c>
      <c r="T102" s="5">
        <f t="shared" si="27"/>
        <v>0</v>
      </c>
      <c r="U102" s="13">
        <f t="shared" si="27"/>
        <v>139542003</v>
      </c>
    </row>
    <row r="103" spans="1:21" x14ac:dyDescent="0.25">
      <c r="A103" s="24"/>
      <c r="B103" s="32"/>
      <c r="C103" s="33"/>
      <c r="D103" s="33"/>
      <c r="E103" s="33"/>
      <c r="F103" s="33"/>
      <c r="G103" s="33"/>
      <c r="H103" s="33"/>
      <c r="I103" s="33"/>
      <c r="J103" s="34"/>
      <c r="K103" s="32"/>
      <c r="L103" s="33"/>
      <c r="M103" s="33"/>
      <c r="N103" s="33"/>
      <c r="O103" s="33"/>
      <c r="P103" s="33"/>
      <c r="Q103" s="33"/>
      <c r="R103" s="33"/>
      <c r="S103" s="33"/>
      <c r="T103" s="33"/>
      <c r="U103" s="34"/>
    </row>
    <row r="104" spans="1:21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3"/>
      <c r="J104" s="34"/>
      <c r="K104" s="32"/>
      <c r="L104" s="33"/>
      <c r="M104" s="33"/>
      <c r="N104" s="33"/>
      <c r="O104" s="33"/>
      <c r="P104" s="33"/>
      <c r="Q104" s="33"/>
      <c r="R104" s="33"/>
      <c r="S104" s="33"/>
      <c r="T104" s="33"/>
      <c r="U104" s="34"/>
    </row>
    <row r="105" spans="1:21" x14ac:dyDescent="0.25">
      <c r="A105" s="25" t="s">
        <v>198</v>
      </c>
      <c r="B105" s="14">
        <v>15815236</v>
      </c>
      <c r="C105" s="6">
        <v>36191763</v>
      </c>
      <c r="D105" s="6">
        <v>91298624</v>
      </c>
      <c r="E105" s="6">
        <v>120638166</v>
      </c>
      <c r="F105" s="6">
        <v>10535663</v>
      </c>
      <c r="G105" s="6">
        <v>136366035</v>
      </c>
      <c r="H105" s="6">
        <v>14679040</v>
      </c>
      <c r="I105" s="6">
        <v>0</v>
      </c>
      <c r="J105" s="15">
        <v>425524527</v>
      </c>
      <c r="K105" s="14">
        <v>15442961</v>
      </c>
      <c r="L105" s="6">
        <v>32140374</v>
      </c>
      <c r="M105" s="6">
        <v>84502439</v>
      </c>
      <c r="N105" s="6">
        <v>111889109</v>
      </c>
      <c r="O105" s="6">
        <v>9543069</v>
      </c>
      <c r="P105" s="6">
        <v>107190703</v>
      </c>
      <c r="Q105" s="6">
        <v>5277929</v>
      </c>
      <c r="R105" s="6">
        <v>8866960</v>
      </c>
      <c r="S105" s="6">
        <v>7048635</v>
      </c>
      <c r="T105" s="6">
        <v>0</v>
      </c>
      <c r="U105" s="15">
        <v>381902179</v>
      </c>
    </row>
    <row r="106" spans="1:21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6" t="s">
        <v>204</v>
      </c>
      <c r="J106" s="15" t="s">
        <v>204</v>
      </c>
      <c r="K106" s="14" t="s">
        <v>204</v>
      </c>
      <c r="L106" s="6" t="s">
        <v>204</v>
      </c>
      <c r="M106" s="6" t="s">
        <v>204</v>
      </c>
      <c r="N106" s="6" t="s">
        <v>204</v>
      </c>
      <c r="O106" s="6" t="s">
        <v>204</v>
      </c>
      <c r="P106" s="6" t="s">
        <v>204</v>
      </c>
      <c r="Q106" s="6" t="s">
        <v>204</v>
      </c>
      <c r="R106" s="6" t="s">
        <v>204</v>
      </c>
      <c r="S106" s="6" t="s">
        <v>204</v>
      </c>
      <c r="T106" s="6" t="s">
        <v>204</v>
      </c>
      <c r="U106" s="15" t="s">
        <v>204</v>
      </c>
    </row>
    <row r="107" spans="1:21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6" t="s">
        <v>204</v>
      </c>
      <c r="J107" s="15" t="s">
        <v>204</v>
      </c>
      <c r="K107" s="14" t="s">
        <v>204</v>
      </c>
      <c r="L107" s="6" t="s">
        <v>204</v>
      </c>
      <c r="M107" s="6" t="s">
        <v>204</v>
      </c>
      <c r="N107" s="6" t="s">
        <v>204</v>
      </c>
      <c r="O107" s="6" t="s">
        <v>204</v>
      </c>
      <c r="P107" s="6" t="s">
        <v>204</v>
      </c>
      <c r="Q107" s="6" t="s">
        <v>204</v>
      </c>
      <c r="R107" s="6" t="s">
        <v>204</v>
      </c>
      <c r="S107" s="6" t="s">
        <v>204</v>
      </c>
      <c r="T107" s="6" t="s">
        <v>204</v>
      </c>
      <c r="U107" s="15" t="s">
        <v>204</v>
      </c>
    </row>
    <row r="108" spans="1:21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6" t="s">
        <v>204</v>
      </c>
      <c r="J108" s="15" t="s">
        <v>204</v>
      </c>
      <c r="K108" s="14" t="s">
        <v>204</v>
      </c>
      <c r="L108" s="6" t="s">
        <v>204</v>
      </c>
      <c r="M108" s="6" t="s">
        <v>204</v>
      </c>
      <c r="N108" s="6" t="s">
        <v>204</v>
      </c>
      <c r="O108" s="6" t="s">
        <v>204</v>
      </c>
      <c r="P108" s="6" t="s">
        <v>204</v>
      </c>
      <c r="Q108" s="6" t="s">
        <v>204</v>
      </c>
      <c r="R108" s="6" t="s">
        <v>204</v>
      </c>
      <c r="S108" s="6" t="s">
        <v>204</v>
      </c>
      <c r="T108" s="6" t="s">
        <v>204</v>
      </c>
      <c r="U108" s="15" t="s">
        <v>204</v>
      </c>
    </row>
    <row r="109" spans="1:21" x14ac:dyDescent="0.25">
      <c r="A109" s="22" t="s">
        <v>157</v>
      </c>
      <c r="B109" s="12">
        <f t="shared" ref="B109:J109" si="28">SUM(B105:B108)</f>
        <v>15815236</v>
      </c>
      <c r="C109" s="5">
        <f t="shared" si="28"/>
        <v>36191763</v>
      </c>
      <c r="D109" s="5">
        <f t="shared" si="28"/>
        <v>91298624</v>
      </c>
      <c r="E109" s="5">
        <f t="shared" si="28"/>
        <v>120638166</v>
      </c>
      <c r="F109" s="5">
        <f t="shared" si="28"/>
        <v>10535663</v>
      </c>
      <c r="G109" s="5">
        <f t="shared" si="28"/>
        <v>136366035</v>
      </c>
      <c r="H109" s="5">
        <f t="shared" si="28"/>
        <v>14679040</v>
      </c>
      <c r="I109" s="5">
        <f t="shared" si="28"/>
        <v>0</v>
      </c>
      <c r="J109" s="13">
        <f t="shared" si="28"/>
        <v>425524527</v>
      </c>
      <c r="K109" s="12">
        <f t="shared" ref="K109:U109" si="29">SUM(K105:K108)</f>
        <v>15442961</v>
      </c>
      <c r="L109" s="5">
        <f t="shared" si="29"/>
        <v>32140374</v>
      </c>
      <c r="M109" s="5">
        <f t="shared" si="29"/>
        <v>84502439</v>
      </c>
      <c r="N109" s="5">
        <f t="shared" si="29"/>
        <v>111889109</v>
      </c>
      <c r="O109" s="5">
        <f t="shared" si="29"/>
        <v>9543069</v>
      </c>
      <c r="P109" s="5">
        <f t="shared" si="29"/>
        <v>107190703</v>
      </c>
      <c r="Q109" s="5">
        <f t="shared" si="29"/>
        <v>5277929</v>
      </c>
      <c r="R109" s="5">
        <f t="shared" si="29"/>
        <v>8866960</v>
      </c>
      <c r="S109" s="5">
        <f t="shared" si="29"/>
        <v>7048635</v>
      </c>
      <c r="T109" s="5">
        <f t="shared" si="29"/>
        <v>0</v>
      </c>
      <c r="U109" s="13">
        <f t="shared" si="29"/>
        <v>381902179</v>
      </c>
    </row>
    <row r="110" spans="1:21" x14ac:dyDescent="0.25">
      <c r="A110" s="24"/>
      <c r="B110" s="32"/>
      <c r="C110" s="33"/>
      <c r="D110" s="33"/>
      <c r="E110" s="33"/>
      <c r="F110" s="33"/>
      <c r="G110" s="33"/>
      <c r="H110" s="33"/>
      <c r="I110" s="33"/>
      <c r="J110" s="34"/>
      <c r="K110" s="32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1:21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3"/>
      <c r="J111" s="34"/>
      <c r="K111" s="32"/>
      <c r="L111" s="33"/>
      <c r="M111" s="33"/>
      <c r="N111" s="33"/>
      <c r="O111" s="33"/>
      <c r="P111" s="33"/>
      <c r="Q111" s="33"/>
      <c r="R111" s="33"/>
      <c r="S111" s="33"/>
      <c r="T111" s="33"/>
      <c r="U111" s="34"/>
    </row>
    <row r="112" spans="1:21" x14ac:dyDescent="0.25">
      <c r="A112" s="25" t="s">
        <v>198</v>
      </c>
      <c r="B112" s="14">
        <v>19053362</v>
      </c>
      <c r="C112" s="6">
        <v>84817182</v>
      </c>
      <c r="D112" s="6">
        <v>74510474.150000006</v>
      </c>
      <c r="E112" s="6">
        <v>97309597</v>
      </c>
      <c r="F112" s="6">
        <v>7870196.8499999996</v>
      </c>
      <c r="G112" s="6">
        <v>208859616</v>
      </c>
      <c r="H112" s="6">
        <v>15281211</v>
      </c>
      <c r="I112" s="6">
        <v>1433884</v>
      </c>
      <c r="J112" s="15">
        <v>509135523</v>
      </c>
      <c r="K112" s="14">
        <v>17836791.550000001</v>
      </c>
      <c r="L112" s="6">
        <v>82292400.540000007</v>
      </c>
      <c r="M112" s="6">
        <v>71082365.060000002</v>
      </c>
      <c r="N112" s="6">
        <v>92908028.700000003</v>
      </c>
      <c r="O112" s="6">
        <v>6551346.4900000002</v>
      </c>
      <c r="P112" s="6">
        <v>182496072.30000001</v>
      </c>
      <c r="Q112" s="6">
        <v>8882047.7899999991</v>
      </c>
      <c r="R112" s="6">
        <v>2202617.63</v>
      </c>
      <c r="S112" s="6">
        <v>6228716.6299999999</v>
      </c>
      <c r="T112" s="6">
        <v>0</v>
      </c>
      <c r="U112" s="15">
        <v>470480386.69999999</v>
      </c>
    </row>
    <row r="113" spans="1:21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6" t="s">
        <v>204</v>
      </c>
      <c r="J113" s="15" t="s">
        <v>204</v>
      </c>
      <c r="K113" s="14" t="s">
        <v>204</v>
      </c>
      <c r="L113" s="6" t="s">
        <v>204</v>
      </c>
      <c r="M113" s="6" t="s">
        <v>204</v>
      </c>
      <c r="N113" s="6" t="s">
        <v>204</v>
      </c>
      <c r="O113" s="6" t="s">
        <v>204</v>
      </c>
      <c r="P113" s="6" t="s">
        <v>204</v>
      </c>
      <c r="Q113" s="6" t="s">
        <v>204</v>
      </c>
      <c r="R113" s="6" t="s">
        <v>204</v>
      </c>
      <c r="S113" s="6" t="s">
        <v>204</v>
      </c>
      <c r="T113" s="6" t="s">
        <v>204</v>
      </c>
      <c r="U113" s="15" t="s">
        <v>204</v>
      </c>
    </row>
    <row r="114" spans="1:21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6" t="s">
        <v>204</v>
      </c>
      <c r="J114" s="15" t="s">
        <v>204</v>
      </c>
      <c r="K114" s="14" t="s">
        <v>204</v>
      </c>
      <c r="L114" s="6" t="s">
        <v>204</v>
      </c>
      <c r="M114" s="6" t="s">
        <v>204</v>
      </c>
      <c r="N114" s="6" t="s">
        <v>204</v>
      </c>
      <c r="O114" s="6" t="s">
        <v>204</v>
      </c>
      <c r="P114" s="6" t="s">
        <v>204</v>
      </c>
      <c r="Q114" s="6" t="s">
        <v>204</v>
      </c>
      <c r="R114" s="6" t="s">
        <v>204</v>
      </c>
      <c r="S114" s="6" t="s">
        <v>204</v>
      </c>
      <c r="T114" s="6" t="s">
        <v>204</v>
      </c>
      <c r="U114" s="15" t="s">
        <v>204</v>
      </c>
    </row>
    <row r="115" spans="1:21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6" t="s">
        <v>204</v>
      </c>
      <c r="J115" s="15" t="s">
        <v>204</v>
      </c>
      <c r="K115" s="14" t="s">
        <v>204</v>
      </c>
      <c r="L115" s="6" t="s">
        <v>204</v>
      </c>
      <c r="M115" s="6" t="s">
        <v>204</v>
      </c>
      <c r="N115" s="6" t="s">
        <v>204</v>
      </c>
      <c r="O115" s="6" t="s">
        <v>204</v>
      </c>
      <c r="P115" s="6" t="s">
        <v>204</v>
      </c>
      <c r="Q115" s="6" t="s">
        <v>204</v>
      </c>
      <c r="R115" s="6" t="s">
        <v>204</v>
      </c>
      <c r="S115" s="6" t="s">
        <v>204</v>
      </c>
      <c r="T115" s="6" t="s">
        <v>204</v>
      </c>
      <c r="U115" s="15" t="s">
        <v>204</v>
      </c>
    </row>
    <row r="116" spans="1:21" x14ac:dyDescent="0.25">
      <c r="A116" s="22" t="s">
        <v>157</v>
      </c>
      <c r="B116" s="12">
        <f t="shared" ref="B116:J116" si="30">SUM(B112:B115)</f>
        <v>19053362</v>
      </c>
      <c r="C116" s="5">
        <f t="shared" si="30"/>
        <v>84817182</v>
      </c>
      <c r="D116" s="5">
        <f t="shared" si="30"/>
        <v>74510474.150000006</v>
      </c>
      <c r="E116" s="5">
        <f t="shared" si="30"/>
        <v>97309597</v>
      </c>
      <c r="F116" s="5">
        <f t="shared" si="30"/>
        <v>7870196.8499999996</v>
      </c>
      <c r="G116" s="5">
        <f t="shared" si="30"/>
        <v>208859616</v>
      </c>
      <c r="H116" s="5">
        <f t="shared" si="30"/>
        <v>15281211</v>
      </c>
      <c r="I116" s="5">
        <f t="shared" si="30"/>
        <v>1433884</v>
      </c>
      <c r="J116" s="13">
        <f t="shared" si="30"/>
        <v>509135523</v>
      </c>
      <c r="K116" s="12">
        <f t="shared" ref="K116:U116" si="31">SUM(K112:K115)</f>
        <v>17836791.550000001</v>
      </c>
      <c r="L116" s="5">
        <f t="shared" si="31"/>
        <v>82292400.540000007</v>
      </c>
      <c r="M116" s="5">
        <f t="shared" si="31"/>
        <v>71082365.060000002</v>
      </c>
      <c r="N116" s="5">
        <f t="shared" si="31"/>
        <v>92908028.700000003</v>
      </c>
      <c r="O116" s="5">
        <f t="shared" si="31"/>
        <v>6551346.4900000002</v>
      </c>
      <c r="P116" s="5">
        <f t="shared" si="31"/>
        <v>182496072.30000001</v>
      </c>
      <c r="Q116" s="5">
        <f t="shared" si="31"/>
        <v>8882047.7899999991</v>
      </c>
      <c r="R116" s="5">
        <f t="shared" si="31"/>
        <v>2202617.63</v>
      </c>
      <c r="S116" s="5">
        <f t="shared" si="31"/>
        <v>6228716.6299999999</v>
      </c>
      <c r="T116" s="5">
        <f t="shared" si="31"/>
        <v>0</v>
      </c>
      <c r="U116" s="13">
        <f t="shared" si="31"/>
        <v>470480386.69999999</v>
      </c>
    </row>
    <row r="117" spans="1:21" x14ac:dyDescent="0.25">
      <c r="A117" s="24"/>
      <c r="B117" s="32"/>
      <c r="C117" s="33"/>
      <c r="D117" s="33"/>
      <c r="E117" s="33"/>
      <c r="F117" s="33"/>
      <c r="G117" s="33"/>
      <c r="H117" s="33"/>
      <c r="I117" s="33"/>
      <c r="J117" s="34"/>
      <c r="K117" s="32"/>
      <c r="L117" s="33"/>
      <c r="M117" s="33"/>
      <c r="N117" s="33"/>
      <c r="O117" s="33"/>
      <c r="P117" s="33"/>
      <c r="Q117" s="33"/>
      <c r="R117" s="33"/>
      <c r="S117" s="33"/>
      <c r="T117" s="33"/>
      <c r="U117" s="34"/>
    </row>
    <row r="118" spans="1:21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4"/>
    </row>
    <row r="119" spans="1:21" x14ac:dyDescent="0.25">
      <c r="A119" s="25" t="s">
        <v>198</v>
      </c>
      <c r="B119" s="14">
        <v>60769536</v>
      </c>
      <c r="C119" s="6">
        <v>306319801</v>
      </c>
      <c r="D119" s="6">
        <v>93205364</v>
      </c>
      <c r="E119" s="6">
        <v>124732781</v>
      </c>
      <c r="F119" s="6">
        <v>62408455</v>
      </c>
      <c r="G119" s="6">
        <v>243592210</v>
      </c>
      <c r="H119" s="6">
        <v>175240465</v>
      </c>
      <c r="I119" s="6">
        <v>496421</v>
      </c>
      <c r="J119" s="15">
        <v>1066765033</v>
      </c>
      <c r="K119" s="14">
        <v>40865845</v>
      </c>
      <c r="L119" s="6">
        <v>299649506</v>
      </c>
      <c r="M119" s="6">
        <v>91382827</v>
      </c>
      <c r="N119" s="6">
        <v>117387673</v>
      </c>
      <c r="O119" s="6">
        <v>18758054</v>
      </c>
      <c r="P119" s="6">
        <v>211859431</v>
      </c>
      <c r="Q119" s="6">
        <v>0</v>
      </c>
      <c r="R119" s="6">
        <v>11269641</v>
      </c>
      <c r="S119" s="6">
        <v>-2099323</v>
      </c>
      <c r="T119" s="6">
        <v>209321550</v>
      </c>
      <c r="U119" s="15">
        <v>998395204</v>
      </c>
    </row>
    <row r="120" spans="1:21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6" t="s">
        <v>204</v>
      </c>
      <c r="J120" s="15" t="s">
        <v>204</v>
      </c>
      <c r="K120" s="14" t="s">
        <v>204</v>
      </c>
      <c r="L120" s="6" t="s">
        <v>204</v>
      </c>
      <c r="M120" s="6" t="s">
        <v>204</v>
      </c>
      <c r="N120" s="6" t="s">
        <v>204</v>
      </c>
      <c r="O120" s="6" t="s">
        <v>204</v>
      </c>
      <c r="P120" s="6" t="s">
        <v>204</v>
      </c>
      <c r="Q120" s="6" t="s">
        <v>204</v>
      </c>
      <c r="R120" s="6" t="s">
        <v>204</v>
      </c>
      <c r="S120" s="6" t="s">
        <v>204</v>
      </c>
      <c r="T120" s="6" t="s">
        <v>204</v>
      </c>
      <c r="U120" s="15" t="s">
        <v>204</v>
      </c>
    </row>
    <row r="121" spans="1:21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6" t="s">
        <v>204</v>
      </c>
      <c r="J121" s="15" t="s">
        <v>204</v>
      </c>
      <c r="K121" s="14" t="s">
        <v>204</v>
      </c>
      <c r="L121" s="6" t="s">
        <v>204</v>
      </c>
      <c r="M121" s="6" t="s">
        <v>204</v>
      </c>
      <c r="N121" s="6" t="s">
        <v>204</v>
      </c>
      <c r="O121" s="6" t="s">
        <v>204</v>
      </c>
      <c r="P121" s="6" t="s">
        <v>204</v>
      </c>
      <c r="Q121" s="6" t="s">
        <v>204</v>
      </c>
      <c r="R121" s="6" t="s">
        <v>204</v>
      </c>
      <c r="S121" s="6" t="s">
        <v>204</v>
      </c>
      <c r="T121" s="6" t="s">
        <v>204</v>
      </c>
      <c r="U121" s="15" t="s">
        <v>204</v>
      </c>
    </row>
    <row r="122" spans="1:21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6" t="s">
        <v>204</v>
      </c>
      <c r="J122" s="15" t="s">
        <v>204</v>
      </c>
      <c r="K122" s="14" t="s">
        <v>204</v>
      </c>
      <c r="L122" s="6" t="s">
        <v>204</v>
      </c>
      <c r="M122" s="6" t="s">
        <v>204</v>
      </c>
      <c r="N122" s="6" t="s">
        <v>204</v>
      </c>
      <c r="O122" s="6" t="s">
        <v>204</v>
      </c>
      <c r="P122" s="6" t="s">
        <v>204</v>
      </c>
      <c r="Q122" s="6" t="s">
        <v>204</v>
      </c>
      <c r="R122" s="6" t="s">
        <v>204</v>
      </c>
      <c r="S122" s="6" t="s">
        <v>204</v>
      </c>
      <c r="T122" s="6" t="s">
        <v>204</v>
      </c>
      <c r="U122" s="15" t="s">
        <v>204</v>
      </c>
    </row>
    <row r="123" spans="1:21" x14ac:dyDescent="0.25">
      <c r="A123" s="22" t="s">
        <v>157</v>
      </c>
      <c r="B123" s="12">
        <f t="shared" ref="B123:J123" si="32">SUM(B119:B122)</f>
        <v>60769536</v>
      </c>
      <c r="C123" s="5">
        <f t="shared" si="32"/>
        <v>306319801</v>
      </c>
      <c r="D123" s="5">
        <f t="shared" si="32"/>
        <v>93205364</v>
      </c>
      <c r="E123" s="5">
        <f t="shared" si="32"/>
        <v>124732781</v>
      </c>
      <c r="F123" s="5">
        <f t="shared" si="32"/>
        <v>62408455</v>
      </c>
      <c r="G123" s="5">
        <f t="shared" si="32"/>
        <v>243592210</v>
      </c>
      <c r="H123" s="5">
        <f t="shared" si="32"/>
        <v>175240465</v>
      </c>
      <c r="I123" s="5">
        <f t="shared" si="32"/>
        <v>496421</v>
      </c>
      <c r="J123" s="13">
        <f t="shared" si="32"/>
        <v>1066765033</v>
      </c>
      <c r="K123" s="12">
        <f t="shared" ref="K123:U123" si="33">SUM(K119:K122)</f>
        <v>40865845</v>
      </c>
      <c r="L123" s="5">
        <f t="shared" si="33"/>
        <v>299649506</v>
      </c>
      <c r="M123" s="5">
        <f t="shared" si="33"/>
        <v>91382827</v>
      </c>
      <c r="N123" s="5">
        <f t="shared" si="33"/>
        <v>117387673</v>
      </c>
      <c r="O123" s="5">
        <f t="shared" si="33"/>
        <v>18758054</v>
      </c>
      <c r="P123" s="5">
        <f t="shared" si="33"/>
        <v>211859431</v>
      </c>
      <c r="Q123" s="5">
        <f t="shared" si="33"/>
        <v>0</v>
      </c>
      <c r="R123" s="5">
        <f t="shared" si="33"/>
        <v>11269641</v>
      </c>
      <c r="S123" s="5">
        <f t="shared" si="33"/>
        <v>-2099323</v>
      </c>
      <c r="T123" s="5">
        <f t="shared" si="33"/>
        <v>209321550</v>
      </c>
      <c r="U123" s="13">
        <f t="shared" si="33"/>
        <v>998395204</v>
      </c>
    </row>
    <row r="124" spans="1:21" x14ac:dyDescent="0.25">
      <c r="A124" s="24"/>
      <c r="B124" s="32"/>
      <c r="C124" s="33"/>
      <c r="D124" s="33"/>
      <c r="E124" s="33"/>
      <c r="F124" s="33"/>
      <c r="G124" s="33"/>
      <c r="H124" s="33"/>
      <c r="I124" s="33"/>
      <c r="J124" s="34"/>
      <c r="K124" s="32"/>
      <c r="L124" s="33"/>
      <c r="M124" s="33"/>
      <c r="N124" s="33"/>
      <c r="O124" s="33"/>
      <c r="P124" s="33"/>
      <c r="Q124" s="33"/>
      <c r="R124" s="33"/>
      <c r="S124" s="33"/>
      <c r="T124" s="33"/>
      <c r="U124" s="34"/>
    </row>
    <row r="125" spans="1:21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3"/>
      <c r="J125" s="34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4"/>
    </row>
    <row r="126" spans="1:21" x14ac:dyDescent="0.25">
      <c r="A126" s="25" t="s">
        <v>198</v>
      </c>
      <c r="B126" s="14">
        <v>39840539</v>
      </c>
      <c r="C126" s="6">
        <v>117285724</v>
      </c>
      <c r="D126" s="6">
        <v>35855945</v>
      </c>
      <c r="E126" s="6">
        <v>70758869</v>
      </c>
      <c r="F126" s="6">
        <v>32199683</v>
      </c>
      <c r="G126" s="6">
        <v>117534292</v>
      </c>
      <c r="H126" s="6">
        <v>27084505</v>
      </c>
      <c r="I126" s="6">
        <v>3202131</v>
      </c>
      <c r="J126" s="15">
        <v>443761688</v>
      </c>
      <c r="K126" s="14">
        <v>33743646</v>
      </c>
      <c r="L126" s="6">
        <v>86736818</v>
      </c>
      <c r="M126" s="6">
        <v>27456613</v>
      </c>
      <c r="N126" s="6">
        <v>63630480</v>
      </c>
      <c r="O126" s="6">
        <v>28544316</v>
      </c>
      <c r="P126" s="6">
        <v>95542451</v>
      </c>
      <c r="Q126" s="6">
        <v>17571435</v>
      </c>
      <c r="R126" s="6">
        <v>3202131</v>
      </c>
      <c r="S126" s="6">
        <v>20697940</v>
      </c>
      <c r="T126" s="6">
        <v>799021</v>
      </c>
      <c r="U126" s="15">
        <v>377924851</v>
      </c>
    </row>
    <row r="127" spans="1:21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6" t="s">
        <v>204</v>
      </c>
      <c r="J127" s="15" t="s">
        <v>204</v>
      </c>
      <c r="K127" s="14" t="s">
        <v>204</v>
      </c>
      <c r="L127" s="6" t="s">
        <v>204</v>
      </c>
      <c r="M127" s="6" t="s">
        <v>204</v>
      </c>
      <c r="N127" s="6" t="s">
        <v>204</v>
      </c>
      <c r="O127" s="6" t="s">
        <v>204</v>
      </c>
      <c r="P127" s="6" t="s">
        <v>204</v>
      </c>
      <c r="Q127" s="6" t="s">
        <v>204</v>
      </c>
      <c r="R127" s="6" t="s">
        <v>204</v>
      </c>
      <c r="S127" s="6" t="s">
        <v>204</v>
      </c>
      <c r="T127" s="6" t="s">
        <v>204</v>
      </c>
      <c r="U127" s="15" t="s">
        <v>204</v>
      </c>
    </row>
    <row r="128" spans="1:21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6" t="s">
        <v>204</v>
      </c>
      <c r="J128" s="15" t="s">
        <v>204</v>
      </c>
      <c r="K128" s="14" t="s">
        <v>204</v>
      </c>
      <c r="L128" s="6" t="s">
        <v>204</v>
      </c>
      <c r="M128" s="6" t="s">
        <v>204</v>
      </c>
      <c r="N128" s="6" t="s">
        <v>204</v>
      </c>
      <c r="O128" s="6" t="s">
        <v>204</v>
      </c>
      <c r="P128" s="6" t="s">
        <v>204</v>
      </c>
      <c r="Q128" s="6" t="s">
        <v>204</v>
      </c>
      <c r="R128" s="6" t="s">
        <v>204</v>
      </c>
      <c r="S128" s="6" t="s">
        <v>204</v>
      </c>
      <c r="T128" s="6" t="s">
        <v>204</v>
      </c>
      <c r="U128" s="15" t="s">
        <v>204</v>
      </c>
    </row>
    <row r="129" spans="1:21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6" t="s">
        <v>204</v>
      </c>
      <c r="J129" s="15" t="s">
        <v>204</v>
      </c>
      <c r="K129" s="14" t="s">
        <v>204</v>
      </c>
      <c r="L129" s="6" t="s">
        <v>204</v>
      </c>
      <c r="M129" s="6" t="s">
        <v>204</v>
      </c>
      <c r="N129" s="6" t="s">
        <v>204</v>
      </c>
      <c r="O129" s="6" t="s">
        <v>204</v>
      </c>
      <c r="P129" s="6" t="s">
        <v>204</v>
      </c>
      <c r="Q129" s="6" t="s">
        <v>204</v>
      </c>
      <c r="R129" s="6" t="s">
        <v>204</v>
      </c>
      <c r="S129" s="6" t="s">
        <v>204</v>
      </c>
      <c r="T129" s="6" t="s">
        <v>204</v>
      </c>
      <c r="U129" s="15" t="s">
        <v>204</v>
      </c>
    </row>
    <row r="130" spans="1:21" x14ac:dyDescent="0.25">
      <c r="A130" s="22" t="s">
        <v>157</v>
      </c>
      <c r="B130" s="12">
        <f t="shared" ref="B130:J130" si="34">SUM(B126:B129)</f>
        <v>39840539</v>
      </c>
      <c r="C130" s="5">
        <f t="shared" si="34"/>
        <v>117285724</v>
      </c>
      <c r="D130" s="5">
        <f t="shared" si="34"/>
        <v>35855945</v>
      </c>
      <c r="E130" s="5">
        <f t="shared" si="34"/>
        <v>70758869</v>
      </c>
      <c r="F130" s="5">
        <f t="shared" si="34"/>
        <v>32199683</v>
      </c>
      <c r="G130" s="5">
        <f t="shared" si="34"/>
        <v>117534292</v>
      </c>
      <c r="H130" s="5">
        <f t="shared" si="34"/>
        <v>27084505</v>
      </c>
      <c r="I130" s="5">
        <f t="shared" si="34"/>
        <v>3202131</v>
      </c>
      <c r="J130" s="13">
        <f t="shared" si="34"/>
        <v>443761688</v>
      </c>
      <c r="K130" s="12">
        <f t="shared" ref="K130:U130" si="35">SUM(K126:K129)</f>
        <v>33743646</v>
      </c>
      <c r="L130" s="5">
        <f t="shared" si="35"/>
        <v>86736818</v>
      </c>
      <c r="M130" s="5">
        <f t="shared" si="35"/>
        <v>27456613</v>
      </c>
      <c r="N130" s="5">
        <f t="shared" si="35"/>
        <v>63630480</v>
      </c>
      <c r="O130" s="5">
        <f t="shared" si="35"/>
        <v>28544316</v>
      </c>
      <c r="P130" s="5">
        <f t="shared" si="35"/>
        <v>95542451</v>
      </c>
      <c r="Q130" s="5">
        <f t="shared" si="35"/>
        <v>17571435</v>
      </c>
      <c r="R130" s="5">
        <f t="shared" si="35"/>
        <v>3202131</v>
      </c>
      <c r="S130" s="5">
        <f t="shared" si="35"/>
        <v>20697940</v>
      </c>
      <c r="T130" s="5">
        <f t="shared" si="35"/>
        <v>799021</v>
      </c>
      <c r="U130" s="13">
        <f t="shared" si="35"/>
        <v>377924851</v>
      </c>
    </row>
    <row r="131" spans="1:21" x14ac:dyDescent="0.25">
      <c r="A131" s="24"/>
      <c r="B131" s="32"/>
      <c r="C131" s="33"/>
      <c r="D131" s="33"/>
      <c r="E131" s="33"/>
      <c r="F131" s="33"/>
      <c r="G131" s="33"/>
      <c r="H131" s="33"/>
      <c r="I131" s="33"/>
      <c r="J131" s="34"/>
      <c r="K131" s="32"/>
      <c r="L131" s="33"/>
      <c r="M131" s="33"/>
      <c r="N131" s="33"/>
      <c r="O131" s="33"/>
      <c r="P131" s="33"/>
      <c r="Q131" s="33"/>
      <c r="R131" s="33"/>
      <c r="S131" s="33"/>
      <c r="T131" s="33"/>
      <c r="U131" s="34"/>
    </row>
    <row r="132" spans="1:21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3"/>
      <c r="J132" s="34"/>
      <c r="K132" s="32"/>
      <c r="L132" s="33"/>
      <c r="M132" s="33"/>
      <c r="N132" s="33"/>
      <c r="O132" s="33"/>
      <c r="P132" s="33"/>
      <c r="Q132" s="33"/>
      <c r="R132" s="33"/>
      <c r="S132" s="33"/>
      <c r="T132" s="33"/>
      <c r="U132" s="34"/>
    </row>
    <row r="133" spans="1:21" x14ac:dyDescent="0.25">
      <c r="A133" s="25" t="s">
        <v>198</v>
      </c>
      <c r="B133" s="14">
        <v>21855833.989999998</v>
      </c>
      <c r="C133" s="6">
        <v>85641636</v>
      </c>
      <c r="D133" s="6">
        <v>54861941.140000001</v>
      </c>
      <c r="E133" s="6">
        <v>73092601</v>
      </c>
      <c r="F133" s="6">
        <v>-7295721.1299999999</v>
      </c>
      <c r="G133" s="6">
        <v>70042406</v>
      </c>
      <c r="H133" s="6">
        <v>15788234.01</v>
      </c>
      <c r="I133" s="6">
        <v>4186175</v>
      </c>
      <c r="J133" s="15">
        <v>318173106</v>
      </c>
      <c r="K133" s="14">
        <v>20793148.039999999</v>
      </c>
      <c r="L133" s="6">
        <v>83043667.620000005</v>
      </c>
      <c r="M133" s="6">
        <v>50042538.219999999</v>
      </c>
      <c r="N133" s="6">
        <v>69592291.599999994</v>
      </c>
      <c r="O133" s="6">
        <v>-6209004.2300000004</v>
      </c>
      <c r="P133" s="6">
        <v>62631751.229999997</v>
      </c>
      <c r="Q133" s="6">
        <v>7486992.6600000001</v>
      </c>
      <c r="R133" s="6">
        <v>5410865.25</v>
      </c>
      <c r="S133" s="6">
        <v>4857618.18</v>
      </c>
      <c r="T133" s="6">
        <v>0</v>
      </c>
      <c r="U133" s="15">
        <v>297649868.60000002</v>
      </c>
    </row>
    <row r="134" spans="1:21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6" t="s">
        <v>204</v>
      </c>
      <c r="J134" s="15" t="s">
        <v>204</v>
      </c>
      <c r="K134" s="14" t="s">
        <v>204</v>
      </c>
      <c r="L134" s="6" t="s">
        <v>204</v>
      </c>
      <c r="M134" s="6" t="s">
        <v>204</v>
      </c>
      <c r="N134" s="6" t="s">
        <v>204</v>
      </c>
      <c r="O134" s="6" t="s">
        <v>204</v>
      </c>
      <c r="P134" s="6" t="s">
        <v>204</v>
      </c>
      <c r="Q134" s="6" t="s">
        <v>204</v>
      </c>
      <c r="R134" s="6" t="s">
        <v>204</v>
      </c>
      <c r="S134" s="6" t="s">
        <v>204</v>
      </c>
      <c r="T134" s="6" t="s">
        <v>204</v>
      </c>
      <c r="U134" s="15" t="s">
        <v>204</v>
      </c>
    </row>
    <row r="135" spans="1:21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6" t="s">
        <v>204</v>
      </c>
      <c r="J135" s="15" t="s">
        <v>204</v>
      </c>
      <c r="K135" s="14" t="s">
        <v>204</v>
      </c>
      <c r="L135" s="6" t="s">
        <v>204</v>
      </c>
      <c r="M135" s="6" t="s">
        <v>204</v>
      </c>
      <c r="N135" s="6" t="s">
        <v>204</v>
      </c>
      <c r="O135" s="6" t="s">
        <v>204</v>
      </c>
      <c r="P135" s="6" t="s">
        <v>204</v>
      </c>
      <c r="Q135" s="6" t="s">
        <v>204</v>
      </c>
      <c r="R135" s="6" t="s">
        <v>204</v>
      </c>
      <c r="S135" s="6" t="s">
        <v>204</v>
      </c>
      <c r="T135" s="6" t="s">
        <v>204</v>
      </c>
      <c r="U135" s="15" t="s">
        <v>204</v>
      </c>
    </row>
    <row r="136" spans="1:21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6" t="s">
        <v>204</v>
      </c>
      <c r="J136" s="15" t="s">
        <v>204</v>
      </c>
      <c r="K136" s="14" t="s">
        <v>204</v>
      </c>
      <c r="L136" s="6" t="s">
        <v>204</v>
      </c>
      <c r="M136" s="6" t="s">
        <v>204</v>
      </c>
      <c r="N136" s="6" t="s">
        <v>204</v>
      </c>
      <c r="O136" s="6" t="s">
        <v>204</v>
      </c>
      <c r="P136" s="6" t="s">
        <v>204</v>
      </c>
      <c r="Q136" s="6" t="s">
        <v>204</v>
      </c>
      <c r="R136" s="6" t="s">
        <v>204</v>
      </c>
      <c r="S136" s="6" t="s">
        <v>204</v>
      </c>
      <c r="T136" s="6" t="s">
        <v>204</v>
      </c>
      <c r="U136" s="15" t="s">
        <v>204</v>
      </c>
    </row>
    <row r="137" spans="1:21" x14ac:dyDescent="0.25">
      <c r="A137" s="22" t="s">
        <v>157</v>
      </c>
      <c r="B137" s="12">
        <f t="shared" ref="B137:J137" si="36">SUM(B133:B136)</f>
        <v>21855833.989999998</v>
      </c>
      <c r="C137" s="5">
        <f t="shared" si="36"/>
        <v>85641636</v>
      </c>
      <c r="D137" s="5">
        <f t="shared" si="36"/>
        <v>54861941.140000001</v>
      </c>
      <c r="E137" s="5">
        <f t="shared" si="36"/>
        <v>73092601</v>
      </c>
      <c r="F137" s="5">
        <f t="shared" si="36"/>
        <v>-7295721.1299999999</v>
      </c>
      <c r="G137" s="5">
        <f t="shared" si="36"/>
        <v>70042406</v>
      </c>
      <c r="H137" s="5">
        <f t="shared" si="36"/>
        <v>15788234.01</v>
      </c>
      <c r="I137" s="5">
        <f t="shared" si="36"/>
        <v>4186175</v>
      </c>
      <c r="J137" s="13">
        <f t="shared" si="36"/>
        <v>318173106</v>
      </c>
      <c r="K137" s="12">
        <f t="shared" ref="K137:U137" si="37">SUM(K133:K136)</f>
        <v>20793148.039999999</v>
      </c>
      <c r="L137" s="5">
        <f t="shared" si="37"/>
        <v>83043667.620000005</v>
      </c>
      <c r="M137" s="5">
        <f t="shared" si="37"/>
        <v>50042538.219999999</v>
      </c>
      <c r="N137" s="5">
        <f t="shared" si="37"/>
        <v>69592291.599999994</v>
      </c>
      <c r="O137" s="5">
        <f t="shared" si="37"/>
        <v>-6209004.2300000004</v>
      </c>
      <c r="P137" s="5">
        <f t="shared" si="37"/>
        <v>62631751.229999997</v>
      </c>
      <c r="Q137" s="5">
        <f t="shared" si="37"/>
        <v>7486992.6600000001</v>
      </c>
      <c r="R137" s="5">
        <f t="shared" si="37"/>
        <v>5410865.25</v>
      </c>
      <c r="S137" s="5">
        <f t="shared" si="37"/>
        <v>4857618.18</v>
      </c>
      <c r="T137" s="5">
        <f t="shared" si="37"/>
        <v>0</v>
      </c>
      <c r="U137" s="13">
        <f t="shared" si="37"/>
        <v>297649868.60000002</v>
      </c>
    </row>
    <row r="138" spans="1:21" x14ac:dyDescent="0.25">
      <c r="A138" s="24"/>
      <c r="B138" s="32"/>
      <c r="C138" s="33"/>
      <c r="D138" s="33"/>
      <c r="E138" s="33"/>
      <c r="F138" s="33"/>
      <c r="G138" s="33"/>
      <c r="H138" s="33"/>
      <c r="I138" s="33"/>
      <c r="J138" s="34"/>
      <c r="K138" s="32"/>
      <c r="L138" s="33"/>
      <c r="M138" s="33"/>
      <c r="N138" s="33"/>
      <c r="O138" s="33"/>
      <c r="P138" s="33"/>
      <c r="Q138" s="33"/>
      <c r="R138" s="33"/>
      <c r="S138" s="33"/>
      <c r="T138" s="33"/>
      <c r="U138" s="34"/>
    </row>
    <row r="139" spans="1:21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4"/>
    </row>
    <row r="140" spans="1:21" x14ac:dyDescent="0.25">
      <c r="A140" s="25" t="s">
        <v>198</v>
      </c>
      <c r="B140" s="14">
        <v>32300567.489999998</v>
      </c>
      <c r="C140" s="6">
        <v>0</v>
      </c>
      <c r="D140" s="6">
        <v>86869713.569999993</v>
      </c>
      <c r="E140" s="6">
        <v>62016584.549999997</v>
      </c>
      <c r="F140" s="6">
        <v>5084875.08</v>
      </c>
      <c r="G140" s="6">
        <v>79663143.129999995</v>
      </c>
      <c r="H140" s="6">
        <v>5899504.4400000004</v>
      </c>
      <c r="I140" s="6">
        <v>0</v>
      </c>
      <c r="J140" s="15">
        <v>271834388.30000001</v>
      </c>
      <c r="K140" s="14">
        <v>27644882.82</v>
      </c>
      <c r="L140" s="6">
        <v>0</v>
      </c>
      <c r="M140" s="6">
        <v>74580602.319999993</v>
      </c>
      <c r="N140" s="6">
        <v>39370145.710000001</v>
      </c>
      <c r="O140" s="6">
        <v>3689979.36</v>
      </c>
      <c r="P140" s="6">
        <v>42357045.579999998</v>
      </c>
      <c r="Q140" s="6">
        <v>0</v>
      </c>
      <c r="R140" s="6">
        <v>2406669.71</v>
      </c>
      <c r="S140" s="6">
        <v>4662616.66</v>
      </c>
      <c r="T140" s="6">
        <v>2203204.83</v>
      </c>
      <c r="U140" s="15">
        <v>196915147</v>
      </c>
    </row>
    <row r="141" spans="1:21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6" t="s">
        <v>204</v>
      </c>
      <c r="J141" s="15" t="s">
        <v>204</v>
      </c>
      <c r="K141" s="14" t="s">
        <v>204</v>
      </c>
      <c r="L141" s="6" t="s">
        <v>204</v>
      </c>
      <c r="M141" s="6" t="s">
        <v>204</v>
      </c>
      <c r="N141" s="6" t="s">
        <v>204</v>
      </c>
      <c r="O141" s="6" t="s">
        <v>204</v>
      </c>
      <c r="P141" s="6" t="s">
        <v>204</v>
      </c>
      <c r="Q141" s="6" t="s">
        <v>204</v>
      </c>
      <c r="R141" s="6" t="s">
        <v>204</v>
      </c>
      <c r="S141" s="6" t="s">
        <v>204</v>
      </c>
      <c r="T141" s="6" t="s">
        <v>204</v>
      </c>
      <c r="U141" s="15" t="s">
        <v>204</v>
      </c>
    </row>
    <row r="142" spans="1:21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6" t="s">
        <v>204</v>
      </c>
      <c r="J142" s="15" t="s">
        <v>204</v>
      </c>
      <c r="K142" s="14" t="s">
        <v>204</v>
      </c>
      <c r="L142" s="6" t="s">
        <v>204</v>
      </c>
      <c r="M142" s="6" t="s">
        <v>204</v>
      </c>
      <c r="N142" s="6" t="s">
        <v>204</v>
      </c>
      <c r="O142" s="6" t="s">
        <v>204</v>
      </c>
      <c r="P142" s="6" t="s">
        <v>204</v>
      </c>
      <c r="Q142" s="6" t="s">
        <v>204</v>
      </c>
      <c r="R142" s="6" t="s">
        <v>204</v>
      </c>
      <c r="S142" s="6" t="s">
        <v>204</v>
      </c>
      <c r="T142" s="6" t="s">
        <v>204</v>
      </c>
      <c r="U142" s="15" t="s">
        <v>204</v>
      </c>
    </row>
    <row r="143" spans="1:21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6" t="s">
        <v>204</v>
      </c>
      <c r="J143" s="15" t="s">
        <v>204</v>
      </c>
      <c r="K143" s="14" t="s">
        <v>204</v>
      </c>
      <c r="L143" s="6" t="s">
        <v>204</v>
      </c>
      <c r="M143" s="6" t="s">
        <v>204</v>
      </c>
      <c r="N143" s="6" t="s">
        <v>204</v>
      </c>
      <c r="O143" s="6" t="s">
        <v>204</v>
      </c>
      <c r="P143" s="6" t="s">
        <v>204</v>
      </c>
      <c r="Q143" s="6" t="s">
        <v>204</v>
      </c>
      <c r="R143" s="6" t="s">
        <v>204</v>
      </c>
      <c r="S143" s="6" t="s">
        <v>204</v>
      </c>
      <c r="T143" s="6" t="s">
        <v>204</v>
      </c>
      <c r="U143" s="15" t="s">
        <v>204</v>
      </c>
    </row>
    <row r="144" spans="1:21" x14ac:dyDescent="0.25">
      <c r="A144" s="22" t="s">
        <v>157</v>
      </c>
      <c r="B144" s="12">
        <f t="shared" ref="B144:J144" si="38">SUM(B140:B143)</f>
        <v>32300567.489999998</v>
      </c>
      <c r="C144" s="5">
        <f t="shared" si="38"/>
        <v>0</v>
      </c>
      <c r="D144" s="5">
        <f t="shared" si="38"/>
        <v>86869713.569999993</v>
      </c>
      <c r="E144" s="5">
        <f t="shared" si="38"/>
        <v>62016584.549999997</v>
      </c>
      <c r="F144" s="5">
        <f t="shared" si="38"/>
        <v>5084875.08</v>
      </c>
      <c r="G144" s="5">
        <f t="shared" si="38"/>
        <v>79663143.129999995</v>
      </c>
      <c r="H144" s="5">
        <f t="shared" si="38"/>
        <v>5899504.4400000004</v>
      </c>
      <c r="I144" s="5">
        <f t="shared" si="38"/>
        <v>0</v>
      </c>
      <c r="J144" s="13">
        <f t="shared" si="38"/>
        <v>271834388.30000001</v>
      </c>
      <c r="K144" s="12">
        <f t="shared" ref="K144:U144" si="39">SUM(K140:K143)</f>
        <v>27644882.82</v>
      </c>
      <c r="L144" s="5">
        <f t="shared" si="39"/>
        <v>0</v>
      </c>
      <c r="M144" s="5">
        <f t="shared" si="39"/>
        <v>74580602.319999993</v>
      </c>
      <c r="N144" s="5">
        <f t="shared" si="39"/>
        <v>39370145.710000001</v>
      </c>
      <c r="O144" s="5">
        <f t="shared" si="39"/>
        <v>3689979.36</v>
      </c>
      <c r="P144" s="5">
        <f t="shared" si="39"/>
        <v>42357045.579999998</v>
      </c>
      <c r="Q144" s="5">
        <f t="shared" si="39"/>
        <v>0</v>
      </c>
      <c r="R144" s="5">
        <f t="shared" si="39"/>
        <v>2406669.71</v>
      </c>
      <c r="S144" s="5">
        <f t="shared" si="39"/>
        <v>4662616.66</v>
      </c>
      <c r="T144" s="5">
        <f t="shared" si="39"/>
        <v>2203204.83</v>
      </c>
      <c r="U144" s="13">
        <f t="shared" si="39"/>
        <v>196915147</v>
      </c>
    </row>
    <row r="145" spans="1:21" x14ac:dyDescent="0.25">
      <c r="A145" s="24"/>
      <c r="B145" s="32"/>
      <c r="C145" s="33"/>
      <c r="D145" s="33"/>
      <c r="E145" s="33"/>
      <c r="F145" s="33"/>
      <c r="G145" s="33"/>
      <c r="H145" s="33"/>
      <c r="I145" s="33"/>
      <c r="J145" s="34"/>
      <c r="K145" s="32"/>
      <c r="L145" s="33"/>
      <c r="M145" s="33"/>
      <c r="N145" s="33"/>
      <c r="O145" s="33"/>
      <c r="P145" s="33"/>
      <c r="Q145" s="33"/>
      <c r="R145" s="33"/>
      <c r="S145" s="33"/>
      <c r="T145" s="33"/>
      <c r="U145" s="34"/>
    </row>
    <row r="146" spans="1:21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3"/>
      <c r="J146" s="34"/>
      <c r="K146" s="32"/>
      <c r="L146" s="33"/>
      <c r="M146" s="33"/>
      <c r="N146" s="33"/>
      <c r="O146" s="33"/>
      <c r="P146" s="33"/>
      <c r="Q146" s="33"/>
      <c r="R146" s="33"/>
      <c r="S146" s="33"/>
      <c r="T146" s="33"/>
      <c r="U146" s="34"/>
    </row>
    <row r="147" spans="1:21" x14ac:dyDescent="0.25">
      <c r="A147" s="25" t="s">
        <v>198</v>
      </c>
      <c r="B147" s="14">
        <v>6496876</v>
      </c>
      <c r="C147" s="6">
        <v>16544373</v>
      </c>
      <c r="D147" s="6">
        <v>45387445.07</v>
      </c>
      <c r="E147" s="6">
        <v>63957149</v>
      </c>
      <c r="F147" s="6">
        <v>14054619.93</v>
      </c>
      <c r="G147" s="6">
        <v>57648996</v>
      </c>
      <c r="H147" s="6">
        <v>6741949</v>
      </c>
      <c r="I147" s="6">
        <v>630438</v>
      </c>
      <c r="J147" s="15">
        <v>211461846</v>
      </c>
      <c r="K147" s="14">
        <v>6188344.6600000001</v>
      </c>
      <c r="L147" s="6">
        <v>15940527.890000001</v>
      </c>
      <c r="M147" s="6">
        <v>41610849.68</v>
      </c>
      <c r="N147" s="6">
        <v>59438598.310000002</v>
      </c>
      <c r="O147" s="6">
        <v>13577083.220000001</v>
      </c>
      <c r="P147" s="6">
        <v>50024469.090000004</v>
      </c>
      <c r="Q147" s="6">
        <v>3166668.24</v>
      </c>
      <c r="R147" s="6">
        <v>806933.24</v>
      </c>
      <c r="S147" s="6">
        <v>2786756.17</v>
      </c>
      <c r="T147" s="6">
        <v>0</v>
      </c>
      <c r="U147" s="15">
        <v>193540230.5</v>
      </c>
    </row>
    <row r="148" spans="1:21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6" t="s">
        <v>204</v>
      </c>
      <c r="J148" s="15" t="s">
        <v>204</v>
      </c>
      <c r="K148" s="14" t="s">
        <v>204</v>
      </c>
      <c r="L148" s="6" t="s">
        <v>204</v>
      </c>
      <c r="M148" s="6" t="s">
        <v>204</v>
      </c>
      <c r="N148" s="6" t="s">
        <v>204</v>
      </c>
      <c r="O148" s="6" t="s">
        <v>204</v>
      </c>
      <c r="P148" s="6" t="s">
        <v>204</v>
      </c>
      <c r="Q148" s="6" t="s">
        <v>204</v>
      </c>
      <c r="R148" s="6" t="s">
        <v>204</v>
      </c>
      <c r="S148" s="6" t="s">
        <v>204</v>
      </c>
      <c r="T148" s="6" t="s">
        <v>204</v>
      </c>
      <c r="U148" s="15" t="s">
        <v>204</v>
      </c>
    </row>
    <row r="149" spans="1:21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6" t="s">
        <v>204</v>
      </c>
      <c r="J149" s="15" t="s">
        <v>204</v>
      </c>
      <c r="K149" s="14" t="s">
        <v>204</v>
      </c>
      <c r="L149" s="6" t="s">
        <v>204</v>
      </c>
      <c r="M149" s="6" t="s">
        <v>204</v>
      </c>
      <c r="N149" s="6" t="s">
        <v>204</v>
      </c>
      <c r="O149" s="6" t="s">
        <v>204</v>
      </c>
      <c r="P149" s="6" t="s">
        <v>204</v>
      </c>
      <c r="Q149" s="6" t="s">
        <v>204</v>
      </c>
      <c r="R149" s="6" t="s">
        <v>204</v>
      </c>
      <c r="S149" s="6" t="s">
        <v>204</v>
      </c>
      <c r="T149" s="6" t="s">
        <v>204</v>
      </c>
      <c r="U149" s="15" t="s">
        <v>204</v>
      </c>
    </row>
    <row r="150" spans="1:21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6" t="s">
        <v>204</v>
      </c>
      <c r="J150" s="15" t="s">
        <v>204</v>
      </c>
      <c r="K150" s="14" t="s">
        <v>204</v>
      </c>
      <c r="L150" s="6" t="s">
        <v>204</v>
      </c>
      <c r="M150" s="6" t="s">
        <v>204</v>
      </c>
      <c r="N150" s="6" t="s">
        <v>204</v>
      </c>
      <c r="O150" s="6" t="s">
        <v>204</v>
      </c>
      <c r="P150" s="6" t="s">
        <v>204</v>
      </c>
      <c r="Q150" s="6" t="s">
        <v>204</v>
      </c>
      <c r="R150" s="6" t="s">
        <v>204</v>
      </c>
      <c r="S150" s="6" t="s">
        <v>204</v>
      </c>
      <c r="T150" s="6" t="s">
        <v>204</v>
      </c>
      <c r="U150" s="15" t="s">
        <v>204</v>
      </c>
    </row>
    <row r="151" spans="1:21" x14ac:dyDescent="0.25">
      <c r="A151" s="22" t="s">
        <v>157</v>
      </c>
      <c r="B151" s="12">
        <f t="shared" ref="B151:J151" si="40">SUM(B147:B150)</f>
        <v>6496876</v>
      </c>
      <c r="C151" s="5">
        <f t="shared" si="40"/>
        <v>16544373</v>
      </c>
      <c r="D151" s="5">
        <f t="shared" si="40"/>
        <v>45387445.07</v>
      </c>
      <c r="E151" s="5">
        <f t="shared" si="40"/>
        <v>63957149</v>
      </c>
      <c r="F151" s="5">
        <f t="shared" si="40"/>
        <v>14054619.93</v>
      </c>
      <c r="G151" s="5">
        <f t="shared" si="40"/>
        <v>57648996</v>
      </c>
      <c r="H151" s="5">
        <f t="shared" si="40"/>
        <v>6741949</v>
      </c>
      <c r="I151" s="5">
        <f t="shared" si="40"/>
        <v>630438</v>
      </c>
      <c r="J151" s="13">
        <f t="shared" si="40"/>
        <v>211461846</v>
      </c>
      <c r="K151" s="12">
        <f t="shared" ref="K151:U151" si="41">SUM(K147:K150)</f>
        <v>6188344.6600000001</v>
      </c>
      <c r="L151" s="5">
        <f t="shared" si="41"/>
        <v>15940527.890000001</v>
      </c>
      <c r="M151" s="5">
        <f t="shared" si="41"/>
        <v>41610849.68</v>
      </c>
      <c r="N151" s="5">
        <f t="shared" si="41"/>
        <v>59438598.310000002</v>
      </c>
      <c r="O151" s="5">
        <f t="shared" si="41"/>
        <v>13577083.220000001</v>
      </c>
      <c r="P151" s="5">
        <f t="shared" si="41"/>
        <v>50024469.090000004</v>
      </c>
      <c r="Q151" s="5">
        <f t="shared" si="41"/>
        <v>3166668.24</v>
      </c>
      <c r="R151" s="5">
        <f t="shared" si="41"/>
        <v>806933.24</v>
      </c>
      <c r="S151" s="5">
        <f t="shared" si="41"/>
        <v>2786756.17</v>
      </c>
      <c r="T151" s="5">
        <f t="shared" si="41"/>
        <v>0</v>
      </c>
      <c r="U151" s="13">
        <f t="shared" si="41"/>
        <v>193540230.5</v>
      </c>
    </row>
    <row r="152" spans="1:21" x14ac:dyDescent="0.25">
      <c r="A152" s="24"/>
      <c r="B152" s="32"/>
      <c r="C152" s="33"/>
      <c r="D152" s="33"/>
      <c r="E152" s="33"/>
      <c r="F152" s="33"/>
      <c r="G152" s="33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4"/>
    </row>
    <row r="153" spans="1:21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3"/>
      <c r="J153" s="34"/>
      <c r="K153" s="32"/>
      <c r="L153" s="33"/>
      <c r="M153" s="33"/>
      <c r="N153" s="33"/>
      <c r="O153" s="33"/>
      <c r="P153" s="33"/>
      <c r="Q153" s="33"/>
      <c r="R153" s="33"/>
      <c r="S153" s="33"/>
      <c r="T153" s="33"/>
      <c r="U153" s="34"/>
    </row>
    <row r="154" spans="1:21" x14ac:dyDescent="0.25">
      <c r="A154" s="25" t="s">
        <v>198</v>
      </c>
      <c r="B154" s="14">
        <v>4535016.01</v>
      </c>
      <c r="C154" s="6">
        <v>13081102</v>
      </c>
      <c r="D154" s="6">
        <v>35680510.229999997</v>
      </c>
      <c r="E154" s="6">
        <v>65295246</v>
      </c>
      <c r="F154" s="6">
        <v>-4987718.2300000004</v>
      </c>
      <c r="G154" s="6">
        <v>66328624</v>
      </c>
      <c r="H154" s="6">
        <v>4707953</v>
      </c>
      <c r="I154" s="6">
        <v>281797</v>
      </c>
      <c r="J154" s="15">
        <v>184922530</v>
      </c>
      <c r="K154" s="14">
        <v>4371052.0599999996</v>
      </c>
      <c r="L154" s="6">
        <v>12646207.18</v>
      </c>
      <c r="M154" s="6">
        <v>33537602.440000001</v>
      </c>
      <c r="N154" s="6">
        <v>58923678.030000001</v>
      </c>
      <c r="O154" s="6">
        <v>-4857412.3</v>
      </c>
      <c r="P154" s="6">
        <v>56093343.759999998</v>
      </c>
      <c r="Q154" s="6">
        <v>2931663.95</v>
      </c>
      <c r="R154" s="6">
        <v>726273.06</v>
      </c>
      <c r="S154" s="6">
        <v>2502708.04</v>
      </c>
      <c r="T154" s="6">
        <v>0</v>
      </c>
      <c r="U154" s="15">
        <v>166875116.19999999</v>
      </c>
    </row>
    <row r="155" spans="1:21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6" t="s">
        <v>204</v>
      </c>
      <c r="J155" s="15" t="s">
        <v>204</v>
      </c>
      <c r="K155" s="14" t="s">
        <v>204</v>
      </c>
      <c r="L155" s="6" t="s">
        <v>204</v>
      </c>
      <c r="M155" s="6" t="s">
        <v>204</v>
      </c>
      <c r="N155" s="6" t="s">
        <v>204</v>
      </c>
      <c r="O155" s="6" t="s">
        <v>204</v>
      </c>
      <c r="P155" s="6" t="s">
        <v>204</v>
      </c>
      <c r="Q155" s="6" t="s">
        <v>204</v>
      </c>
      <c r="R155" s="6" t="s">
        <v>204</v>
      </c>
      <c r="S155" s="6" t="s">
        <v>204</v>
      </c>
      <c r="T155" s="6" t="s">
        <v>204</v>
      </c>
      <c r="U155" s="15" t="s">
        <v>204</v>
      </c>
    </row>
    <row r="156" spans="1:21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6" t="s">
        <v>204</v>
      </c>
      <c r="J156" s="15" t="s">
        <v>204</v>
      </c>
      <c r="K156" s="14" t="s">
        <v>204</v>
      </c>
      <c r="L156" s="6" t="s">
        <v>204</v>
      </c>
      <c r="M156" s="6" t="s">
        <v>204</v>
      </c>
      <c r="N156" s="6" t="s">
        <v>204</v>
      </c>
      <c r="O156" s="6" t="s">
        <v>204</v>
      </c>
      <c r="P156" s="6" t="s">
        <v>204</v>
      </c>
      <c r="Q156" s="6" t="s">
        <v>204</v>
      </c>
      <c r="R156" s="6" t="s">
        <v>204</v>
      </c>
      <c r="S156" s="6" t="s">
        <v>204</v>
      </c>
      <c r="T156" s="6" t="s">
        <v>204</v>
      </c>
      <c r="U156" s="15" t="s">
        <v>204</v>
      </c>
    </row>
    <row r="157" spans="1:21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6" t="s">
        <v>204</v>
      </c>
      <c r="J157" s="15" t="s">
        <v>204</v>
      </c>
      <c r="K157" s="14" t="s">
        <v>204</v>
      </c>
      <c r="L157" s="6" t="s">
        <v>204</v>
      </c>
      <c r="M157" s="6" t="s">
        <v>204</v>
      </c>
      <c r="N157" s="6" t="s">
        <v>204</v>
      </c>
      <c r="O157" s="6" t="s">
        <v>204</v>
      </c>
      <c r="P157" s="6" t="s">
        <v>204</v>
      </c>
      <c r="Q157" s="6" t="s">
        <v>204</v>
      </c>
      <c r="R157" s="6" t="s">
        <v>204</v>
      </c>
      <c r="S157" s="6" t="s">
        <v>204</v>
      </c>
      <c r="T157" s="6" t="s">
        <v>204</v>
      </c>
      <c r="U157" s="15" t="s">
        <v>204</v>
      </c>
    </row>
    <row r="158" spans="1:21" x14ac:dyDescent="0.25">
      <c r="A158" s="22" t="s">
        <v>157</v>
      </c>
      <c r="B158" s="12">
        <f t="shared" ref="B158:U158" si="42">SUM(B154:B157)</f>
        <v>4535016.01</v>
      </c>
      <c r="C158" s="5">
        <f t="shared" si="42"/>
        <v>13081102</v>
      </c>
      <c r="D158" s="5">
        <f t="shared" si="42"/>
        <v>35680510.229999997</v>
      </c>
      <c r="E158" s="5">
        <f t="shared" si="42"/>
        <v>65295246</v>
      </c>
      <c r="F158" s="5">
        <f t="shared" si="42"/>
        <v>-4987718.2300000004</v>
      </c>
      <c r="G158" s="5">
        <f t="shared" si="42"/>
        <v>66328624</v>
      </c>
      <c r="H158" s="5">
        <f t="shared" si="42"/>
        <v>4707953</v>
      </c>
      <c r="I158" s="5">
        <f t="shared" si="42"/>
        <v>281797</v>
      </c>
      <c r="J158" s="13">
        <f t="shared" si="42"/>
        <v>184922530</v>
      </c>
      <c r="K158" s="12">
        <f t="shared" si="42"/>
        <v>4371052.0599999996</v>
      </c>
      <c r="L158" s="5">
        <f t="shared" si="42"/>
        <v>12646207.18</v>
      </c>
      <c r="M158" s="5">
        <f t="shared" si="42"/>
        <v>33537602.440000001</v>
      </c>
      <c r="N158" s="5">
        <f t="shared" si="42"/>
        <v>58923678.030000001</v>
      </c>
      <c r="O158" s="5">
        <f t="shared" si="42"/>
        <v>-4857412.3</v>
      </c>
      <c r="P158" s="5">
        <f t="shared" si="42"/>
        <v>56093343.759999998</v>
      </c>
      <c r="Q158" s="5">
        <f t="shared" si="42"/>
        <v>2931663.95</v>
      </c>
      <c r="R158" s="5">
        <f t="shared" si="42"/>
        <v>726273.06</v>
      </c>
      <c r="S158" s="5">
        <f t="shared" si="42"/>
        <v>2502708.04</v>
      </c>
      <c r="T158" s="5">
        <f t="shared" si="42"/>
        <v>0</v>
      </c>
      <c r="U158" s="13">
        <f t="shared" si="42"/>
        <v>166875116.19999999</v>
      </c>
    </row>
    <row r="159" spans="1:21" x14ac:dyDescent="0.25">
      <c r="A159" s="24"/>
      <c r="B159" s="32"/>
      <c r="C159" s="33"/>
      <c r="D159" s="33"/>
      <c r="E159" s="33"/>
      <c r="F159" s="33"/>
      <c r="G159" s="33"/>
      <c r="H159" s="33"/>
      <c r="I159" s="33"/>
      <c r="J159" s="34"/>
      <c r="K159" s="32"/>
      <c r="L159" s="33"/>
      <c r="M159" s="33"/>
      <c r="N159" s="33"/>
      <c r="O159" s="33"/>
      <c r="P159" s="33"/>
      <c r="Q159" s="33"/>
      <c r="R159" s="33"/>
      <c r="S159" s="33"/>
      <c r="T159" s="33"/>
      <c r="U159" s="34"/>
    </row>
    <row r="160" spans="1:21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3"/>
      <c r="J160" s="34"/>
      <c r="K160" s="32"/>
      <c r="L160" s="33"/>
      <c r="M160" s="33"/>
      <c r="N160" s="33"/>
      <c r="O160" s="33"/>
      <c r="P160" s="33"/>
      <c r="Q160" s="33"/>
      <c r="R160" s="33"/>
      <c r="S160" s="33"/>
      <c r="T160" s="33"/>
      <c r="U160" s="34"/>
    </row>
    <row r="161" spans="1:21" x14ac:dyDescent="0.25">
      <c r="A161" s="25" t="s">
        <v>198</v>
      </c>
      <c r="B161" s="14">
        <v>30763740</v>
      </c>
      <c r="C161" s="6">
        <v>84573345</v>
      </c>
      <c r="D161" s="6">
        <v>144410564</v>
      </c>
      <c r="E161" s="6">
        <v>89965066</v>
      </c>
      <c r="F161" s="6">
        <v>34686022</v>
      </c>
      <c r="G161" s="6">
        <v>239441260</v>
      </c>
      <c r="H161" s="6">
        <v>15203136</v>
      </c>
      <c r="I161" s="6">
        <v>4734575</v>
      </c>
      <c r="J161" s="15">
        <v>643777708</v>
      </c>
      <c r="K161" s="14">
        <v>27174531</v>
      </c>
      <c r="L161" s="6">
        <v>74431435</v>
      </c>
      <c r="M161" s="6">
        <v>114303366</v>
      </c>
      <c r="N161" s="6">
        <v>73333345</v>
      </c>
      <c r="O161" s="6">
        <v>27615478</v>
      </c>
      <c r="P161" s="6">
        <v>153473028</v>
      </c>
      <c r="Q161" s="6">
        <v>13279305</v>
      </c>
      <c r="R161" s="6">
        <v>4734575</v>
      </c>
      <c r="S161" s="6">
        <v>8737096</v>
      </c>
      <c r="T161" s="6">
        <v>0</v>
      </c>
      <c r="U161" s="15">
        <v>497082159</v>
      </c>
    </row>
    <row r="162" spans="1:21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6" t="s">
        <v>204</v>
      </c>
      <c r="J162" s="15" t="s">
        <v>204</v>
      </c>
      <c r="K162" s="14" t="s">
        <v>204</v>
      </c>
      <c r="L162" s="6" t="s">
        <v>204</v>
      </c>
      <c r="M162" s="6" t="s">
        <v>204</v>
      </c>
      <c r="N162" s="6" t="s">
        <v>204</v>
      </c>
      <c r="O162" s="6" t="s">
        <v>204</v>
      </c>
      <c r="P162" s="6" t="s">
        <v>204</v>
      </c>
      <c r="Q162" s="6" t="s">
        <v>204</v>
      </c>
      <c r="R162" s="6" t="s">
        <v>204</v>
      </c>
      <c r="S162" s="6" t="s">
        <v>204</v>
      </c>
      <c r="T162" s="6" t="s">
        <v>204</v>
      </c>
      <c r="U162" s="15" t="s">
        <v>204</v>
      </c>
    </row>
    <row r="163" spans="1:21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6" t="s">
        <v>204</v>
      </c>
      <c r="J163" s="15" t="s">
        <v>204</v>
      </c>
      <c r="K163" s="14" t="s">
        <v>204</v>
      </c>
      <c r="L163" s="6" t="s">
        <v>204</v>
      </c>
      <c r="M163" s="6" t="s">
        <v>204</v>
      </c>
      <c r="N163" s="6" t="s">
        <v>204</v>
      </c>
      <c r="O163" s="6" t="s">
        <v>204</v>
      </c>
      <c r="P163" s="6" t="s">
        <v>204</v>
      </c>
      <c r="Q163" s="6" t="s">
        <v>204</v>
      </c>
      <c r="R163" s="6" t="s">
        <v>204</v>
      </c>
      <c r="S163" s="6" t="s">
        <v>204</v>
      </c>
      <c r="T163" s="6" t="s">
        <v>204</v>
      </c>
      <c r="U163" s="15" t="s">
        <v>204</v>
      </c>
    </row>
    <row r="164" spans="1:21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6" t="s">
        <v>204</v>
      </c>
      <c r="J164" s="15" t="s">
        <v>204</v>
      </c>
      <c r="K164" s="14" t="s">
        <v>204</v>
      </c>
      <c r="L164" s="6" t="s">
        <v>204</v>
      </c>
      <c r="M164" s="6" t="s">
        <v>204</v>
      </c>
      <c r="N164" s="6" t="s">
        <v>204</v>
      </c>
      <c r="O164" s="6" t="s">
        <v>204</v>
      </c>
      <c r="P164" s="6" t="s">
        <v>204</v>
      </c>
      <c r="Q164" s="6" t="s">
        <v>204</v>
      </c>
      <c r="R164" s="6" t="s">
        <v>204</v>
      </c>
      <c r="S164" s="6" t="s">
        <v>204</v>
      </c>
      <c r="T164" s="6" t="s">
        <v>204</v>
      </c>
      <c r="U164" s="15" t="s">
        <v>204</v>
      </c>
    </row>
    <row r="165" spans="1:21" x14ac:dyDescent="0.25">
      <c r="A165" s="22" t="s">
        <v>157</v>
      </c>
      <c r="B165" s="12">
        <f t="shared" ref="B165:J165" si="43">SUM(B161:B164)</f>
        <v>30763740</v>
      </c>
      <c r="C165" s="5">
        <f t="shared" si="43"/>
        <v>84573345</v>
      </c>
      <c r="D165" s="5">
        <f t="shared" si="43"/>
        <v>144410564</v>
      </c>
      <c r="E165" s="5">
        <f t="shared" si="43"/>
        <v>89965066</v>
      </c>
      <c r="F165" s="5">
        <f t="shared" si="43"/>
        <v>34686022</v>
      </c>
      <c r="G165" s="5">
        <f t="shared" si="43"/>
        <v>239441260</v>
      </c>
      <c r="H165" s="5">
        <f t="shared" si="43"/>
        <v>15203136</v>
      </c>
      <c r="I165" s="5">
        <f t="shared" si="43"/>
        <v>4734575</v>
      </c>
      <c r="J165" s="13">
        <f t="shared" si="43"/>
        <v>643777708</v>
      </c>
      <c r="K165" s="12">
        <f t="shared" ref="K165:U165" si="44">SUM(K161:K164)</f>
        <v>27174531</v>
      </c>
      <c r="L165" s="5">
        <f t="shared" si="44"/>
        <v>74431435</v>
      </c>
      <c r="M165" s="5">
        <f t="shared" si="44"/>
        <v>114303366</v>
      </c>
      <c r="N165" s="5">
        <f t="shared" si="44"/>
        <v>73333345</v>
      </c>
      <c r="O165" s="5">
        <f t="shared" si="44"/>
        <v>27615478</v>
      </c>
      <c r="P165" s="5">
        <f t="shared" si="44"/>
        <v>153473028</v>
      </c>
      <c r="Q165" s="5">
        <f t="shared" si="44"/>
        <v>13279305</v>
      </c>
      <c r="R165" s="5">
        <f t="shared" si="44"/>
        <v>4734575</v>
      </c>
      <c r="S165" s="5">
        <f t="shared" si="44"/>
        <v>8737096</v>
      </c>
      <c r="T165" s="5">
        <f t="shared" si="44"/>
        <v>0</v>
      </c>
      <c r="U165" s="13">
        <f t="shared" si="44"/>
        <v>497082159</v>
      </c>
    </row>
    <row r="166" spans="1:21" x14ac:dyDescent="0.25">
      <c r="A166" s="24"/>
      <c r="B166" s="32"/>
      <c r="C166" s="33"/>
      <c r="D166" s="33"/>
      <c r="E166" s="33"/>
      <c r="F166" s="33"/>
      <c r="G166" s="33"/>
      <c r="H166" s="33"/>
      <c r="I166" s="33"/>
      <c r="J166" s="34"/>
      <c r="K166" s="32"/>
      <c r="L166" s="33"/>
      <c r="M166" s="33"/>
      <c r="N166" s="33"/>
      <c r="O166" s="33"/>
      <c r="P166" s="33"/>
      <c r="Q166" s="33"/>
      <c r="R166" s="33"/>
      <c r="S166" s="33"/>
      <c r="T166" s="33"/>
      <c r="U166" s="34"/>
    </row>
    <row r="167" spans="1:21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3"/>
      <c r="J167" s="34"/>
      <c r="K167" s="32"/>
      <c r="L167" s="33"/>
      <c r="M167" s="33"/>
      <c r="N167" s="33"/>
      <c r="O167" s="33"/>
      <c r="P167" s="33"/>
      <c r="Q167" s="33"/>
      <c r="R167" s="33"/>
      <c r="S167" s="33"/>
      <c r="T167" s="33"/>
      <c r="U167" s="34"/>
    </row>
    <row r="168" spans="1:21" x14ac:dyDescent="0.25">
      <c r="A168" s="25" t="s">
        <v>198</v>
      </c>
      <c r="B168" s="14">
        <v>3923605</v>
      </c>
      <c r="C168" s="6">
        <v>8074195</v>
      </c>
      <c r="D168" s="6">
        <v>30255800</v>
      </c>
      <c r="E168" s="6">
        <v>20170925</v>
      </c>
      <c r="F168" s="6">
        <v>8055101</v>
      </c>
      <c r="G168" s="6">
        <v>48469030</v>
      </c>
      <c r="H168" s="6">
        <v>2007104</v>
      </c>
      <c r="I168" s="6">
        <v>285443</v>
      </c>
      <c r="J168" s="15">
        <v>121241203</v>
      </c>
      <c r="K168" s="14">
        <v>3625881</v>
      </c>
      <c r="L168" s="6">
        <v>7433045</v>
      </c>
      <c r="M168" s="6">
        <v>24377831</v>
      </c>
      <c r="N168" s="6">
        <v>16765136</v>
      </c>
      <c r="O168" s="6">
        <v>6400810</v>
      </c>
      <c r="P168" s="6">
        <v>31231642</v>
      </c>
      <c r="Q168" s="6">
        <v>1756541</v>
      </c>
      <c r="R168" s="6">
        <v>285443</v>
      </c>
      <c r="S168" s="6">
        <v>1391580</v>
      </c>
      <c r="T168" s="6">
        <v>0</v>
      </c>
      <c r="U168" s="15">
        <v>93267909</v>
      </c>
    </row>
    <row r="169" spans="1:21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6" t="s">
        <v>204</v>
      </c>
      <c r="J169" s="15" t="s">
        <v>204</v>
      </c>
      <c r="K169" s="14" t="s">
        <v>204</v>
      </c>
      <c r="L169" s="6" t="s">
        <v>204</v>
      </c>
      <c r="M169" s="6" t="s">
        <v>204</v>
      </c>
      <c r="N169" s="6" t="s">
        <v>204</v>
      </c>
      <c r="O169" s="6" t="s">
        <v>204</v>
      </c>
      <c r="P169" s="6" t="s">
        <v>204</v>
      </c>
      <c r="Q169" s="6" t="s">
        <v>204</v>
      </c>
      <c r="R169" s="6" t="s">
        <v>204</v>
      </c>
      <c r="S169" s="6" t="s">
        <v>204</v>
      </c>
      <c r="T169" s="6" t="s">
        <v>204</v>
      </c>
      <c r="U169" s="15" t="s">
        <v>204</v>
      </c>
    </row>
    <row r="170" spans="1:21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6" t="s">
        <v>204</v>
      </c>
      <c r="J170" s="15" t="s">
        <v>204</v>
      </c>
      <c r="K170" s="14" t="s">
        <v>204</v>
      </c>
      <c r="L170" s="6" t="s">
        <v>204</v>
      </c>
      <c r="M170" s="6" t="s">
        <v>204</v>
      </c>
      <c r="N170" s="6" t="s">
        <v>204</v>
      </c>
      <c r="O170" s="6" t="s">
        <v>204</v>
      </c>
      <c r="P170" s="6" t="s">
        <v>204</v>
      </c>
      <c r="Q170" s="6" t="s">
        <v>204</v>
      </c>
      <c r="R170" s="6" t="s">
        <v>204</v>
      </c>
      <c r="S170" s="6" t="s">
        <v>204</v>
      </c>
      <c r="T170" s="6" t="s">
        <v>204</v>
      </c>
      <c r="U170" s="15" t="s">
        <v>204</v>
      </c>
    </row>
    <row r="171" spans="1:21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6" t="s">
        <v>204</v>
      </c>
      <c r="J171" s="15" t="s">
        <v>204</v>
      </c>
      <c r="K171" s="14" t="s">
        <v>204</v>
      </c>
      <c r="L171" s="6" t="s">
        <v>204</v>
      </c>
      <c r="M171" s="6" t="s">
        <v>204</v>
      </c>
      <c r="N171" s="6" t="s">
        <v>204</v>
      </c>
      <c r="O171" s="6" t="s">
        <v>204</v>
      </c>
      <c r="P171" s="6" t="s">
        <v>204</v>
      </c>
      <c r="Q171" s="6" t="s">
        <v>204</v>
      </c>
      <c r="R171" s="6" t="s">
        <v>204</v>
      </c>
      <c r="S171" s="6" t="s">
        <v>204</v>
      </c>
      <c r="T171" s="6" t="s">
        <v>204</v>
      </c>
      <c r="U171" s="15" t="s">
        <v>204</v>
      </c>
    </row>
    <row r="172" spans="1:21" x14ac:dyDescent="0.25">
      <c r="A172" s="22" t="s">
        <v>157</v>
      </c>
      <c r="B172" s="12">
        <f t="shared" ref="B172:J172" si="45">SUM(B168:B171)</f>
        <v>3923605</v>
      </c>
      <c r="C172" s="5">
        <f t="shared" si="45"/>
        <v>8074195</v>
      </c>
      <c r="D172" s="5">
        <f t="shared" si="45"/>
        <v>30255800</v>
      </c>
      <c r="E172" s="5">
        <f t="shared" si="45"/>
        <v>20170925</v>
      </c>
      <c r="F172" s="5">
        <f t="shared" si="45"/>
        <v>8055101</v>
      </c>
      <c r="G172" s="5">
        <f t="shared" si="45"/>
        <v>48469030</v>
      </c>
      <c r="H172" s="5">
        <f t="shared" si="45"/>
        <v>2007104</v>
      </c>
      <c r="I172" s="5">
        <f t="shared" si="45"/>
        <v>285443</v>
      </c>
      <c r="J172" s="13">
        <f t="shared" si="45"/>
        <v>121241203</v>
      </c>
      <c r="K172" s="12">
        <f t="shared" ref="K172:U172" si="46">SUM(K168:K171)</f>
        <v>3625881</v>
      </c>
      <c r="L172" s="5">
        <f t="shared" si="46"/>
        <v>7433045</v>
      </c>
      <c r="M172" s="5">
        <f t="shared" si="46"/>
        <v>24377831</v>
      </c>
      <c r="N172" s="5">
        <f t="shared" si="46"/>
        <v>16765136</v>
      </c>
      <c r="O172" s="5">
        <f t="shared" si="46"/>
        <v>6400810</v>
      </c>
      <c r="P172" s="5">
        <f t="shared" si="46"/>
        <v>31231642</v>
      </c>
      <c r="Q172" s="5">
        <f t="shared" si="46"/>
        <v>1756541</v>
      </c>
      <c r="R172" s="5">
        <f t="shared" si="46"/>
        <v>285443</v>
      </c>
      <c r="S172" s="5">
        <f t="shared" si="46"/>
        <v>1391580</v>
      </c>
      <c r="T172" s="5">
        <f t="shared" si="46"/>
        <v>0</v>
      </c>
      <c r="U172" s="13">
        <f t="shared" si="46"/>
        <v>93267909</v>
      </c>
    </row>
    <row r="173" spans="1:21" x14ac:dyDescent="0.25">
      <c r="A173" s="24"/>
      <c r="B173" s="32"/>
      <c r="C173" s="33"/>
      <c r="D173" s="33"/>
      <c r="E173" s="33"/>
      <c r="F173" s="33"/>
      <c r="G173" s="33"/>
      <c r="H173" s="33"/>
      <c r="I173" s="33"/>
      <c r="J173" s="34"/>
      <c r="K173" s="32"/>
      <c r="L173" s="33"/>
      <c r="M173" s="33"/>
      <c r="N173" s="33"/>
      <c r="O173" s="33"/>
      <c r="P173" s="33"/>
      <c r="Q173" s="33"/>
      <c r="R173" s="33"/>
      <c r="S173" s="33"/>
      <c r="T173" s="33"/>
      <c r="U173" s="34"/>
    </row>
    <row r="174" spans="1:21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3"/>
      <c r="J174" s="34"/>
      <c r="K174" s="32"/>
      <c r="L174" s="33"/>
      <c r="M174" s="33"/>
      <c r="N174" s="33"/>
      <c r="O174" s="33"/>
      <c r="P174" s="33"/>
      <c r="Q174" s="33"/>
      <c r="R174" s="33"/>
      <c r="S174" s="33"/>
      <c r="T174" s="33"/>
      <c r="U174" s="34"/>
    </row>
    <row r="175" spans="1:21" x14ac:dyDescent="0.25">
      <c r="A175" s="25" t="s">
        <v>198</v>
      </c>
      <c r="B175" s="14">
        <v>4079223</v>
      </c>
      <c r="C175" s="6">
        <v>12664615</v>
      </c>
      <c r="D175" s="6">
        <v>29178347</v>
      </c>
      <c r="E175" s="6">
        <v>16285664</v>
      </c>
      <c r="F175" s="6">
        <v>0</v>
      </c>
      <c r="G175" s="6">
        <v>31986297</v>
      </c>
      <c r="H175" s="6">
        <v>4078798</v>
      </c>
      <c r="I175" s="6">
        <v>0</v>
      </c>
      <c r="J175" s="15">
        <v>98272944</v>
      </c>
      <c r="K175" s="14">
        <v>5773171</v>
      </c>
      <c r="L175" s="6">
        <v>12029334</v>
      </c>
      <c r="M175" s="6">
        <v>24927133</v>
      </c>
      <c r="N175" s="6">
        <v>14134188</v>
      </c>
      <c r="O175" s="6">
        <v>0</v>
      </c>
      <c r="P175" s="6">
        <v>18751339</v>
      </c>
      <c r="Q175" s="6">
        <v>0</v>
      </c>
      <c r="R175" s="6">
        <v>0</v>
      </c>
      <c r="S175" s="6">
        <v>2913995</v>
      </c>
      <c r="T175" s="6">
        <v>5224934</v>
      </c>
      <c r="U175" s="15">
        <v>83754094</v>
      </c>
    </row>
    <row r="176" spans="1:21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6" t="s">
        <v>204</v>
      </c>
      <c r="J176" s="15" t="s">
        <v>204</v>
      </c>
      <c r="K176" s="14" t="s">
        <v>204</v>
      </c>
      <c r="L176" s="6" t="s">
        <v>204</v>
      </c>
      <c r="M176" s="6" t="s">
        <v>204</v>
      </c>
      <c r="N176" s="6" t="s">
        <v>204</v>
      </c>
      <c r="O176" s="6" t="s">
        <v>204</v>
      </c>
      <c r="P176" s="6" t="s">
        <v>204</v>
      </c>
      <c r="Q176" s="6" t="s">
        <v>204</v>
      </c>
      <c r="R176" s="6" t="s">
        <v>204</v>
      </c>
      <c r="S176" s="6" t="s">
        <v>204</v>
      </c>
      <c r="T176" s="6" t="s">
        <v>204</v>
      </c>
      <c r="U176" s="15" t="s">
        <v>204</v>
      </c>
    </row>
    <row r="177" spans="1:21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6" t="s">
        <v>204</v>
      </c>
      <c r="J177" s="15" t="s">
        <v>204</v>
      </c>
      <c r="K177" s="14" t="s">
        <v>204</v>
      </c>
      <c r="L177" s="6" t="s">
        <v>204</v>
      </c>
      <c r="M177" s="6" t="s">
        <v>204</v>
      </c>
      <c r="N177" s="6" t="s">
        <v>204</v>
      </c>
      <c r="O177" s="6" t="s">
        <v>204</v>
      </c>
      <c r="P177" s="6" t="s">
        <v>204</v>
      </c>
      <c r="Q177" s="6" t="s">
        <v>204</v>
      </c>
      <c r="R177" s="6" t="s">
        <v>204</v>
      </c>
      <c r="S177" s="6" t="s">
        <v>204</v>
      </c>
      <c r="T177" s="6" t="s">
        <v>204</v>
      </c>
      <c r="U177" s="15" t="s">
        <v>204</v>
      </c>
    </row>
    <row r="178" spans="1:21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6" t="s">
        <v>204</v>
      </c>
      <c r="J178" s="15" t="s">
        <v>204</v>
      </c>
      <c r="K178" s="14" t="s">
        <v>204</v>
      </c>
      <c r="L178" s="6" t="s">
        <v>204</v>
      </c>
      <c r="M178" s="6" t="s">
        <v>204</v>
      </c>
      <c r="N178" s="6" t="s">
        <v>204</v>
      </c>
      <c r="O178" s="6" t="s">
        <v>204</v>
      </c>
      <c r="P178" s="6" t="s">
        <v>204</v>
      </c>
      <c r="Q178" s="6" t="s">
        <v>204</v>
      </c>
      <c r="R178" s="6" t="s">
        <v>204</v>
      </c>
      <c r="S178" s="6" t="s">
        <v>204</v>
      </c>
      <c r="T178" s="6" t="s">
        <v>204</v>
      </c>
      <c r="U178" s="15" t="s">
        <v>204</v>
      </c>
    </row>
    <row r="179" spans="1:21" x14ac:dyDescent="0.25">
      <c r="A179" s="22" t="s">
        <v>157</v>
      </c>
      <c r="B179" s="12">
        <f t="shared" ref="B179:J179" si="47">SUM(B175:B178)</f>
        <v>4079223</v>
      </c>
      <c r="C179" s="5">
        <f t="shared" si="47"/>
        <v>12664615</v>
      </c>
      <c r="D179" s="5">
        <f t="shared" si="47"/>
        <v>29178347</v>
      </c>
      <c r="E179" s="5">
        <f t="shared" si="47"/>
        <v>16285664</v>
      </c>
      <c r="F179" s="5">
        <f t="shared" si="47"/>
        <v>0</v>
      </c>
      <c r="G179" s="5">
        <f t="shared" si="47"/>
        <v>31986297</v>
      </c>
      <c r="H179" s="5">
        <f t="shared" si="47"/>
        <v>4078798</v>
      </c>
      <c r="I179" s="5">
        <f t="shared" si="47"/>
        <v>0</v>
      </c>
      <c r="J179" s="13">
        <f t="shared" si="47"/>
        <v>98272944</v>
      </c>
      <c r="K179" s="12">
        <f t="shared" ref="K179:U179" si="48">SUM(K175:K178)</f>
        <v>5773171</v>
      </c>
      <c r="L179" s="5">
        <f t="shared" si="48"/>
        <v>12029334</v>
      </c>
      <c r="M179" s="5">
        <f t="shared" si="48"/>
        <v>24927133</v>
      </c>
      <c r="N179" s="5">
        <f t="shared" si="48"/>
        <v>14134188</v>
      </c>
      <c r="O179" s="5">
        <f t="shared" si="48"/>
        <v>0</v>
      </c>
      <c r="P179" s="5">
        <f t="shared" si="48"/>
        <v>18751339</v>
      </c>
      <c r="Q179" s="5">
        <f t="shared" si="48"/>
        <v>0</v>
      </c>
      <c r="R179" s="5">
        <f t="shared" si="48"/>
        <v>0</v>
      </c>
      <c r="S179" s="5">
        <f t="shared" si="48"/>
        <v>2913995</v>
      </c>
      <c r="T179" s="5">
        <f t="shared" si="48"/>
        <v>5224934</v>
      </c>
      <c r="U179" s="13">
        <f t="shared" si="48"/>
        <v>83754094</v>
      </c>
    </row>
    <row r="180" spans="1:21" x14ac:dyDescent="0.25">
      <c r="A180" s="22"/>
      <c r="B180" s="12"/>
      <c r="C180" s="5"/>
      <c r="D180" s="5"/>
      <c r="E180" s="5"/>
      <c r="F180" s="5"/>
      <c r="G180" s="5"/>
      <c r="H180" s="5"/>
      <c r="I180" s="5"/>
      <c r="J180" s="13"/>
      <c r="K180" s="12"/>
      <c r="L180" s="5"/>
      <c r="M180" s="5"/>
      <c r="N180" s="5"/>
      <c r="O180" s="5"/>
      <c r="P180" s="5"/>
      <c r="Q180" s="5"/>
      <c r="R180" s="5"/>
      <c r="S180" s="5"/>
      <c r="T180" s="5"/>
      <c r="U180" s="13"/>
    </row>
    <row r="181" spans="1:21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3"/>
      <c r="J181" s="34"/>
      <c r="K181" s="32"/>
      <c r="L181" s="33"/>
      <c r="M181" s="33"/>
      <c r="N181" s="33"/>
      <c r="O181" s="33"/>
      <c r="P181" s="33"/>
      <c r="Q181" s="33"/>
      <c r="R181" s="33"/>
      <c r="S181" s="33"/>
      <c r="T181" s="33"/>
      <c r="U181" s="34"/>
    </row>
    <row r="182" spans="1:21" x14ac:dyDescent="0.25">
      <c r="A182" s="25" t="s">
        <v>198</v>
      </c>
      <c r="B182" s="14">
        <v>5474223</v>
      </c>
      <c r="C182" s="6">
        <v>0</v>
      </c>
      <c r="D182" s="6">
        <v>6607373</v>
      </c>
      <c r="E182" s="6">
        <v>6233758</v>
      </c>
      <c r="F182" s="6">
        <v>3025373</v>
      </c>
      <c r="G182" s="6">
        <v>6365904</v>
      </c>
      <c r="H182" s="6">
        <v>803585</v>
      </c>
      <c r="I182" s="6">
        <v>0</v>
      </c>
      <c r="J182" s="15">
        <v>28510216</v>
      </c>
      <c r="K182" s="14">
        <v>1309843</v>
      </c>
      <c r="L182" s="6">
        <v>0</v>
      </c>
      <c r="M182" s="6">
        <v>4675393</v>
      </c>
      <c r="N182" s="6">
        <v>4415794</v>
      </c>
      <c r="O182" s="6">
        <v>2061053</v>
      </c>
      <c r="P182" s="6">
        <v>1131773</v>
      </c>
      <c r="Q182" s="6">
        <v>553127</v>
      </c>
      <c r="R182" s="6">
        <v>0</v>
      </c>
      <c r="S182" s="6">
        <v>559801</v>
      </c>
      <c r="T182" s="6">
        <v>0</v>
      </c>
      <c r="U182" s="15">
        <v>14706784</v>
      </c>
    </row>
    <row r="183" spans="1:21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6" t="s">
        <v>204</v>
      </c>
      <c r="J183" s="15" t="s">
        <v>204</v>
      </c>
      <c r="K183" s="14" t="s">
        <v>204</v>
      </c>
      <c r="L183" s="6" t="s">
        <v>204</v>
      </c>
      <c r="M183" s="6" t="s">
        <v>204</v>
      </c>
      <c r="N183" s="6" t="s">
        <v>204</v>
      </c>
      <c r="O183" s="6" t="s">
        <v>204</v>
      </c>
      <c r="P183" s="6" t="s">
        <v>204</v>
      </c>
      <c r="Q183" s="6" t="s">
        <v>204</v>
      </c>
      <c r="R183" s="6" t="s">
        <v>204</v>
      </c>
      <c r="S183" s="6" t="s">
        <v>204</v>
      </c>
      <c r="T183" s="6" t="s">
        <v>204</v>
      </c>
      <c r="U183" s="15" t="s">
        <v>204</v>
      </c>
    </row>
    <row r="184" spans="1:21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6" t="s">
        <v>204</v>
      </c>
      <c r="J184" s="15" t="s">
        <v>204</v>
      </c>
      <c r="K184" s="14" t="s">
        <v>204</v>
      </c>
      <c r="L184" s="6" t="s">
        <v>204</v>
      </c>
      <c r="M184" s="6" t="s">
        <v>204</v>
      </c>
      <c r="N184" s="6" t="s">
        <v>204</v>
      </c>
      <c r="O184" s="6" t="s">
        <v>204</v>
      </c>
      <c r="P184" s="6" t="s">
        <v>204</v>
      </c>
      <c r="Q184" s="6" t="s">
        <v>204</v>
      </c>
      <c r="R184" s="6" t="s">
        <v>204</v>
      </c>
      <c r="S184" s="6" t="s">
        <v>204</v>
      </c>
      <c r="T184" s="6" t="s">
        <v>204</v>
      </c>
      <c r="U184" s="15" t="s">
        <v>204</v>
      </c>
    </row>
    <row r="185" spans="1:21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6" t="s">
        <v>204</v>
      </c>
      <c r="J185" s="15" t="s">
        <v>204</v>
      </c>
      <c r="K185" s="14" t="s">
        <v>204</v>
      </c>
      <c r="L185" s="6" t="s">
        <v>204</v>
      </c>
      <c r="M185" s="6" t="s">
        <v>204</v>
      </c>
      <c r="N185" s="6" t="s">
        <v>204</v>
      </c>
      <c r="O185" s="6" t="s">
        <v>204</v>
      </c>
      <c r="P185" s="6" t="s">
        <v>204</v>
      </c>
      <c r="Q185" s="6" t="s">
        <v>204</v>
      </c>
      <c r="R185" s="6" t="s">
        <v>204</v>
      </c>
      <c r="S185" s="6" t="s">
        <v>204</v>
      </c>
      <c r="T185" s="6" t="s">
        <v>204</v>
      </c>
      <c r="U185" s="15" t="s">
        <v>204</v>
      </c>
    </row>
    <row r="186" spans="1:21" x14ac:dyDescent="0.25">
      <c r="A186" s="22" t="s">
        <v>157</v>
      </c>
      <c r="B186" s="12">
        <f t="shared" ref="B186:J186" si="49">SUM(B182:B185)</f>
        <v>5474223</v>
      </c>
      <c r="C186" s="5">
        <f t="shared" si="49"/>
        <v>0</v>
      </c>
      <c r="D186" s="5">
        <f t="shared" si="49"/>
        <v>6607373</v>
      </c>
      <c r="E186" s="5">
        <f t="shared" si="49"/>
        <v>6233758</v>
      </c>
      <c r="F186" s="5">
        <f t="shared" si="49"/>
        <v>3025373</v>
      </c>
      <c r="G186" s="5">
        <f t="shared" si="49"/>
        <v>6365904</v>
      </c>
      <c r="H186" s="5">
        <f t="shared" si="49"/>
        <v>803585</v>
      </c>
      <c r="I186" s="5">
        <f t="shared" si="49"/>
        <v>0</v>
      </c>
      <c r="J186" s="13">
        <f t="shared" si="49"/>
        <v>28510216</v>
      </c>
      <c r="K186" s="12">
        <f t="shared" ref="K186:U186" si="50">SUM(K182:K185)</f>
        <v>1309843</v>
      </c>
      <c r="L186" s="5">
        <f t="shared" si="50"/>
        <v>0</v>
      </c>
      <c r="M186" s="5">
        <f t="shared" si="50"/>
        <v>4675393</v>
      </c>
      <c r="N186" s="5">
        <f t="shared" si="50"/>
        <v>4415794</v>
      </c>
      <c r="O186" s="5">
        <f t="shared" si="50"/>
        <v>2061053</v>
      </c>
      <c r="P186" s="5">
        <f t="shared" si="50"/>
        <v>1131773</v>
      </c>
      <c r="Q186" s="5">
        <f t="shared" si="50"/>
        <v>553127</v>
      </c>
      <c r="R186" s="5">
        <f t="shared" si="50"/>
        <v>0</v>
      </c>
      <c r="S186" s="5">
        <f t="shared" si="50"/>
        <v>559801</v>
      </c>
      <c r="T186" s="5">
        <f t="shared" si="50"/>
        <v>0</v>
      </c>
      <c r="U186" s="13">
        <f t="shared" si="50"/>
        <v>14706784</v>
      </c>
    </row>
    <row r="187" spans="1:21" x14ac:dyDescent="0.25">
      <c r="A187" s="24"/>
      <c r="B187" s="32"/>
      <c r="C187" s="33"/>
      <c r="D187" s="33"/>
      <c r="E187" s="33"/>
      <c r="F187" s="33"/>
      <c r="G187" s="33"/>
      <c r="H187" s="33"/>
      <c r="I187" s="33"/>
      <c r="J187" s="34"/>
      <c r="K187" s="32"/>
      <c r="L187" s="33"/>
      <c r="M187" s="33"/>
      <c r="N187" s="33"/>
      <c r="O187" s="33"/>
      <c r="P187" s="33"/>
      <c r="Q187" s="33"/>
      <c r="R187" s="33"/>
      <c r="S187" s="33"/>
      <c r="T187" s="33"/>
      <c r="U187" s="34"/>
    </row>
    <row r="188" spans="1:21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3"/>
      <c r="J188" s="34"/>
      <c r="K188" s="32"/>
      <c r="L188" s="33"/>
      <c r="M188" s="33"/>
      <c r="N188" s="33"/>
      <c r="O188" s="33"/>
      <c r="P188" s="33"/>
      <c r="Q188" s="33"/>
      <c r="R188" s="33"/>
      <c r="S188" s="33"/>
      <c r="T188" s="33"/>
      <c r="U188" s="34"/>
    </row>
    <row r="189" spans="1:21" x14ac:dyDescent="0.25">
      <c r="A189" s="25" t="s">
        <v>198</v>
      </c>
      <c r="B189" s="14">
        <v>710475</v>
      </c>
      <c r="C189" s="6">
        <v>30156</v>
      </c>
      <c r="D189" s="6">
        <v>910174</v>
      </c>
      <c r="E189" s="6">
        <v>59341</v>
      </c>
      <c r="F189" s="6">
        <v>36773</v>
      </c>
      <c r="G189" s="6">
        <v>1202161</v>
      </c>
      <c r="H189" s="6">
        <v>387847</v>
      </c>
      <c r="I189" s="6">
        <v>0</v>
      </c>
      <c r="J189" s="15">
        <v>3336927</v>
      </c>
      <c r="K189" s="14">
        <v>271068</v>
      </c>
      <c r="L189" s="6">
        <v>6260</v>
      </c>
      <c r="M189" s="6">
        <v>461244</v>
      </c>
      <c r="N189" s="6">
        <v>17141</v>
      </c>
      <c r="O189" s="6">
        <v>37682</v>
      </c>
      <c r="P189" s="6">
        <v>198233</v>
      </c>
      <c r="Q189" s="6">
        <v>263959</v>
      </c>
      <c r="R189" s="6">
        <v>604</v>
      </c>
      <c r="S189" s="6">
        <v>162992</v>
      </c>
      <c r="T189" s="6">
        <v>0</v>
      </c>
      <c r="U189" s="15">
        <v>1419183</v>
      </c>
    </row>
    <row r="190" spans="1:21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6" t="s">
        <v>204</v>
      </c>
      <c r="J190" s="15" t="s">
        <v>204</v>
      </c>
      <c r="K190" s="14" t="s">
        <v>204</v>
      </c>
      <c r="L190" s="6" t="s">
        <v>204</v>
      </c>
      <c r="M190" s="6" t="s">
        <v>204</v>
      </c>
      <c r="N190" s="6" t="s">
        <v>204</v>
      </c>
      <c r="O190" s="6" t="s">
        <v>204</v>
      </c>
      <c r="P190" s="6" t="s">
        <v>204</v>
      </c>
      <c r="Q190" s="6" t="s">
        <v>204</v>
      </c>
      <c r="R190" s="6" t="s">
        <v>204</v>
      </c>
      <c r="S190" s="6" t="s">
        <v>204</v>
      </c>
      <c r="T190" s="6" t="s">
        <v>204</v>
      </c>
      <c r="U190" s="15" t="s">
        <v>204</v>
      </c>
    </row>
    <row r="191" spans="1:21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6" t="s">
        <v>204</v>
      </c>
      <c r="J191" s="15" t="s">
        <v>204</v>
      </c>
      <c r="K191" s="14" t="s">
        <v>204</v>
      </c>
      <c r="L191" s="6" t="s">
        <v>204</v>
      </c>
      <c r="M191" s="6" t="s">
        <v>204</v>
      </c>
      <c r="N191" s="6" t="s">
        <v>204</v>
      </c>
      <c r="O191" s="6" t="s">
        <v>204</v>
      </c>
      <c r="P191" s="6" t="s">
        <v>204</v>
      </c>
      <c r="Q191" s="6" t="s">
        <v>204</v>
      </c>
      <c r="R191" s="6" t="s">
        <v>204</v>
      </c>
      <c r="S191" s="6" t="s">
        <v>204</v>
      </c>
      <c r="T191" s="6" t="s">
        <v>204</v>
      </c>
      <c r="U191" s="15" t="s">
        <v>204</v>
      </c>
    </row>
    <row r="192" spans="1:21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6" t="s">
        <v>204</v>
      </c>
      <c r="J192" s="15" t="s">
        <v>204</v>
      </c>
      <c r="K192" s="14" t="s">
        <v>204</v>
      </c>
      <c r="L192" s="6" t="s">
        <v>204</v>
      </c>
      <c r="M192" s="6" t="s">
        <v>204</v>
      </c>
      <c r="N192" s="6" t="s">
        <v>204</v>
      </c>
      <c r="O192" s="6" t="s">
        <v>204</v>
      </c>
      <c r="P192" s="6" t="s">
        <v>204</v>
      </c>
      <c r="Q192" s="6" t="s">
        <v>204</v>
      </c>
      <c r="R192" s="6" t="s">
        <v>204</v>
      </c>
      <c r="S192" s="6" t="s">
        <v>204</v>
      </c>
      <c r="T192" s="6" t="s">
        <v>204</v>
      </c>
      <c r="U192" s="15" t="s">
        <v>204</v>
      </c>
    </row>
    <row r="193" spans="1:21" x14ac:dyDescent="0.25">
      <c r="A193" s="22" t="s">
        <v>157</v>
      </c>
      <c r="B193" s="12">
        <f t="shared" ref="B193:J193" si="51">SUM(B189:B192)</f>
        <v>710475</v>
      </c>
      <c r="C193" s="5">
        <f t="shared" si="51"/>
        <v>30156</v>
      </c>
      <c r="D193" s="5">
        <f t="shared" si="51"/>
        <v>910174</v>
      </c>
      <c r="E193" s="5">
        <f t="shared" si="51"/>
        <v>59341</v>
      </c>
      <c r="F193" s="5">
        <f t="shared" si="51"/>
        <v>36773</v>
      </c>
      <c r="G193" s="5">
        <f t="shared" si="51"/>
        <v>1202161</v>
      </c>
      <c r="H193" s="5">
        <f t="shared" si="51"/>
        <v>387847</v>
      </c>
      <c r="I193" s="5">
        <f t="shared" si="51"/>
        <v>0</v>
      </c>
      <c r="J193" s="13">
        <f t="shared" si="51"/>
        <v>3336927</v>
      </c>
      <c r="K193" s="12">
        <f t="shared" ref="K193:U193" si="52">SUM(K189:K192)</f>
        <v>271068</v>
      </c>
      <c r="L193" s="5">
        <f t="shared" si="52"/>
        <v>6260</v>
      </c>
      <c r="M193" s="5">
        <f t="shared" si="52"/>
        <v>461244</v>
      </c>
      <c r="N193" s="5">
        <f t="shared" si="52"/>
        <v>17141</v>
      </c>
      <c r="O193" s="5">
        <f t="shared" si="52"/>
        <v>37682</v>
      </c>
      <c r="P193" s="5">
        <f t="shared" si="52"/>
        <v>198233</v>
      </c>
      <c r="Q193" s="5">
        <f t="shared" si="52"/>
        <v>263959</v>
      </c>
      <c r="R193" s="5">
        <f t="shared" si="52"/>
        <v>604</v>
      </c>
      <c r="S193" s="5">
        <f t="shared" si="52"/>
        <v>162992</v>
      </c>
      <c r="T193" s="5">
        <f t="shared" si="52"/>
        <v>0</v>
      </c>
      <c r="U193" s="13">
        <f t="shared" si="52"/>
        <v>1419183</v>
      </c>
    </row>
    <row r="194" spans="1:21" x14ac:dyDescent="0.25">
      <c r="A194" s="24"/>
      <c r="B194" s="32"/>
      <c r="C194" s="33"/>
      <c r="D194" s="33"/>
      <c r="E194" s="33"/>
      <c r="F194" s="33"/>
      <c r="G194" s="33"/>
      <c r="H194" s="33"/>
      <c r="I194" s="33"/>
      <c r="J194" s="34"/>
      <c r="K194" s="32"/>
      <c r="L194" s="33"/>
      <c r="M194" s="33"/>
      <c r="N194" s="33"/>
      <c r="O194" s="33"/>
      <c r="P194" s="33"/>
      <c r="Q194" s="33"/>
      <c r="R194" s="33"/>
      <c r="S194" s="33"/>
      <c r="T194" s="33"/>
      <c r="U194" s="34"/>
    </row>
    <row r="195" spans="1:21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3"/>
      <c r="J195" s="34"/>
      <c r="K195" s="32"/>
      <c r="L195" s="33"/>
      <c r="M195" s="33"/>
      <c r="N195" s="33"/>
      <c r="O195" s="33"/>
      <c r="P195" s="33"/>
      <c r="Q195" s="33"/>
      <c r="R195" s="33"/>
      <c r="S195" s="33"/>
      <c r="T195" s="33"/>
      <c r="U195" s="34"/>
    </row>
    <row r="196" spans="1:21" x14ac:dyDescent="0.25">
      <c r="A196" s="25" t="s">
        <v>198</v>
      </c>
      <c r="B196" s="14">
        <v>2068193</v>
      </c>
      <c r="C196" s="6">
        <v>0</v>
      </c>
      <c r="D196" s="6">
        <v>6884462</v>
      </c>
      <c r="E196" s="6">
        <v>0</v>
      </c>
      <c r="F196" s="6">
        <v>540473</v>
      </c>
      <c r="G196" s="6">
        <v>3361651</v>
      </c>
      <c r="H196" s="6">
        <v>479146</v>
      </c>
      <c r="I196" s="6">
        <v>0</v>
      </c>
      <c r="J196" s="15">
        <v>13333925</v>
      </c>
      <c r="K196" s="14">
        <v>2040561</v>
      </c>
      <c r="L196" s="6">
        <v>0</v>
      </c>
      <c r="M196" s="6">
        <v>4130677</v>
      </c>
      <c r="N196" s="6">
        <v>0</v>
      </c>
      <c r="O196" s="6">
        <v>226999</v>
      </c>
      <c r="P196" s="6">
        <v>1680826</v>
      </c>
      <c r="Q196" s="6">
        <v>579767</v>
      </c>
      <c r="R196" s="6">
        <v>0</v>
      </c>
      <c r="S196" s="6">
        <v>0</v>
      </c>
      <c r="T196" s="6">
        <v>0</v>
      </c>
      <c r="U196" s="15">
        <v>8658830</v>
      </c>
    </row>
    <row r="197" spans="1:21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6" t="s">
        <v>204</v>
      </c>
      <c r="J197" s="15" t="s">
        <v>204</v>
      </c>
      <c r="K197" s="14" t="s">
        <v>204</v>
      </c>
      <c r="L197" s="6" t="s">
        <v>204</v>
      </c>
      <c r="M197" s="6" t="s">
        <v>204</v>
      </c>
      <c r="N197" s="6" t="s">
        <v>204</v>
      </c>
      <c r="O197" s="6" t="s">
        <v>204</v>
      </c>
      <c r="P197" s="6" t="s">
        <v>204</v>
      </c>
      <c r="Q197" s="6" t="s">
        <v>204</v>
      </c>
      <c r="R197" s="6" t="s">
        <v>204</v>
      </c>
      <c r="S197" s="6" t="s">
        <v>204</v>
      </c>
      <c r="T197" s="6" t="s">
        <v>204</v>
      </c>
      <c r="U197" s="15" t="s">
        <v>204</v>
      </c>
    </row>
    <row r="198" spans="1:21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6" t="s">
        <v>204</v>
      </c>
      <c r="J198" s="15" t="s">
        <v>204</v>
      </c>
      <c r="K198" s="14" t="s">
        <v>204</v>
      </c>
      <c r="L198" s="6" t="s">
        <v>204</v>
      </c>
      <c r="M198" s="6" t="s">
        <v>204</v>
      </c>
      <c r="N198" s="6" t="s">
        <v>204</v>
      </c>
      <c r="O198" s="6" t="s">
        <v>204</v>
      </c>
      <c r="P198" s="6" t="s">
        <v>204</v>
      </c>
      <c r="Q198" s="6" t="s">
        <v>204</v>
      </c>
      <c r="R198" s="6" t="s">
        <v>204</v>
      </c>
      <c r="S198" s="6" t="s">
        <v>204</v>
      </c>
      <c r="T198" s="6" t="s">
        <v>204</v>
      </c>
      <c r="U198" s="15" t="s">
        <v>204</v>
      </c>
    </row>
    <row r="199" spans="1:21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6" t="s">
        <v>204</v>
      </c>
      <c r="J199" s="15" t="s">
        <v>204</v>
      </c>
      <c r="K199" s="14" t="s">
        <v>204</v>
      </c>
      <c r="L199" s="6" t="s">
        <v>204</v>
      </c>
      <c r="M199" s="6" t="s">
        <v>204</v>
      </c>
      <c r="N199" s="6" t="s">
        <v>204</v>
      </c>
      <c r="O199" s="6" t="s">
        <v>204</v>
      </c>
      <c r="P199" s="6" t="s">
        <v>204</v>
      </c>
      <c r="Q199" s="6" t="s">
        <v>204</v>
      </c>
      <c r="R199" s="6" t="s">
        <v>204</v>
      </c>
      <c r="S199" s="6" t="s">
        <v>204</v>
      </c>
      <c r="T199" s="6" t="s">
        <v>204</v>
      </c>
      <c r="U199" s="15" t="s">
        <v>204</v>
      </c>
    </row>
    <row r="200" spans="1:21" x14ac:dyDescent="0.25">
      <c r="A200" s="22" t="s">
        <v>157</v>
      </c>
      <c r="B200" s="12">
        <f t="shared" ref="B200:J200" si="53">SUM(B196:B199)</f>
        <v>2068193</v>
      </c>
      <c r="C200" s="5">
        <f t="shared" si="53"/>
        <v>0</v>
      </c>
      <c r="D200" s="5">
        <f t="shared" si="53"/>
        <v>6884462</v>
      </c>
      <c r="E200" s="5">
        <f t="shared" si="53"/>
        <v>0</v>
      </c>
      <c r="F200" s="5">
        <f t="shared" si="53"/>
        <v>540473</v>
      </c>
      <c r="G200" s="5">
        <f t="shared" si="53"/>
        <v>3361651</v>
      </c>
      <c r="H200" s="5">
        <f t="shared" si="53"/>
        <v>479146</v>
      </c>
      <c r="I200" s="5">
        <f t="shared" si="53"/>
        <v>0</v>
      </c>
      <c r="J200" s="13">
        <f t="shared" si="53"/>
        <v>13333925</v>
      </c>
      <c r="K200" s="12">
        <f t="shared" ref="K200:U200" si="54">SUM(K196:K199)</f>
        <v>2040561</v>
      </c>
      <c r="L200" s="5">
        <f t="shared" si="54"/>
        <v>0</v>
      </c>
      <c r="M200" s="5">
        <f t="shared" si="54"/>
        <v>4130677</v>
      </c>
      <c r="N200" s="5">
        <f t="shared" si="54"/>
        <v>0</v>
      </c>
      <c r="O200" s="5">
        <f t="shared" si="54"/>
        <v>226999</v>
      </c>
      <c r="P200" s="5">
        <f t="shared" si="54"/>
        <v>1680826</v>
      </c>
      <c r="Q200" s="5">
        <f t="shared" si="54"/>
        <v>579767</v>
      </c>
      <c r="R200" s="5">
        <f t="shared" si="54"/>
        <v>0</v>
      </c>
      <c r="S200" s="5">
        <f t="shared" si="54"/>
        <v>0</v>
      </c>
      <c r="T200" s="5">
        <f t="shared" si="54"/>
        <v>0</v>
      </c>
      <c r="U200" s="13">
        <f t="shared" si="54"/>
        <v>8658830</v>
      </c>
    </row>
    <row r="201" spans="1:21" x14ac:dyDescent="0.25">
      <c r="A201" s="24"/>
      <c r="B201" s="32"/>
      <c r="C201" s="33"/>
      <c r="D201" s="33"/>
      <c r="E201" s="33"/>
      <c r="F201" s="33"/>
      <c r="G201" s="33"/>
      <c r="H201" s="33"/>
      <c r="I201" s="33"/>
      <c r="J201" s="34"/>
      <c r="K201" s="32"/>
      <c r="L201" s="33"/>
      <c r="M201" s="33"/>
      <c r="N201" s="33"/>
      <c r="O201" s="33"/>
      <c r="P201" s="33"/>
      <c r="Q201" s="33"/>
      <c r="R201" s="33"/>
      <c r="S201" s="33"/>
      <c r="T201" s="33"/>
      <c r="U201" s="34"/>
    </row>
    <row r="202" spans="1:21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3"/>
      <c r="J202" s="34"/>
      <c r="K202" s="32"/>
      <c r="L202" s="33"/>
      <c r="M202" s="33"/>
      <c r="N202" s="33"/>
      <c r="O202" s="33"/>
      <c r="P202" s="33"/>
      <c r="Q202" s="33"/>
      <c r="R202" s="33"/>
      <c r="S202" s="33"/>
      <c r="T202" s="33"/>
      <c r="U202" s="34"/>
    </row>
    <row r="203" spans="1:21" x14ac:dyDescent="0.25">
      <c r="A203" s="25" t="s">
        <v>198</v>
      </c>
      <c r="B203" s="14">
        <v>5111228.5999999996</v>
      </c>
      <c r="C203" s="6">
        <v>496754.45</v>
      </c>
      <c r="D203" s="6">
        <v>29986186.710000001</v>
      </c>
      <c r="E203" s="6">
        <v>16686451.17</v>
      </c>
      <c r="F203" s="6">
        <v>3928276.7</v>
      </c>
      <c r="G203" s="6">
        <v>15062021.08</v>
      </c>
      <c r="H203" s="6">
        <v>1283607.8600000001</v>
      </c>
      <c r="I203" s="6">
        <v>0</v>
      </c>
      <c r="J203" s="15">
        <v>72554526.569999993</v>
      </c>
      <c r="K203" s="14">
        <v>4631773.12</v>
      </c>
      <c r="L203" s="6">
        <v>456602.34</v>
      </c>
      <c r="M203" s="6">
        <v>21417998.989999998</v>
      </c>
      <c r="N203" s="6">
        <v>10450356.890000001</v>
      </c>
      <c r="O203" s="6">
        <v>2968767.34</v>
      </c>
      <c r="P203" s="6">
        <v>4893859.26</v>
      </c>
      <c r="Q203" s="6">
        <v>1282571.3600000001</v>
      </c>
      <c r="R203" s="6">
        <v>1130392.5900000001</v>
      </c>
      <c r="S203" s="6">
        <v>610518.81999999995</v>
      </c>
      <c r="T203" s="6">
        <v>0</v>
      </c>
      <c r="U203" s="15">
        <v>47842840.710000001</v>
      </c>
    </row>
    <row r="204" spans="1:21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6" t="s">
        <v>204</v>
      </c>
      <c r="J204" s="15" t="s">
        <v>204</v>
      </c>
      <c r="K204" s="14" t="s">
        <v>204</v>
      </c>
      <c r="L204" s="6" t="s">
        <v>204</v>
      </c>
      <c r="M204" s="6" t="s">
        <v>204</v>
      </c>
      <c r="N204" s="6" t="s">
        <v>204</v>
      </c>
      <c r="O204" s="6" t="s">
        <v>204</v>
      </c>
      <c r="P204" s="6" t="s">
        <v>204</v>
      </c>
      <c r="Q204" s="6" t="s">
        <v>204</v>
      </c>
      <c r="R204" s="6" t="s">
        <v>204</v>
      </c>
      <c r="S204" s="6" t="s">
        <v>204</v>
      </c>
      <c r="T204" s="6" t="s">
        <v>204</v>
      </c>
      <c r="U204" s="15" t="s">
        <v>204</v>
      </c>
    </row>
    <row r="205" spans="1:21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6" t="s">
        <v>204</v>
      </c>
      <c r="J205" s="15" t="s">
        <v>204</v>
      </c>
      <c r="K205" s="14" t="s">
        <v>204</v>
      </c>
      <c r="L205" s="6" t="s">
        <v>204</v>
      </c>
      <c r="M205" s="6" t="s">
        <v>204</v>
      </c>
      <c r="N205" s="6" t="s">
        <v>204</v>
      </c>
      <c r="O205" s="6" t="s">
        <v>204</v>
      </c>
      <c r="P205" s="6" t="s">
        <v>204</v>
      </c>
      <c r="Q205" s="6" t="s">
        <v>204</v>
      </c>
      <c r="R205" s="6" t="s">
        <v>204</v>
      </c>
      <c r="S205" s="6" t="s">
        <v>204</v>
      </c>
      <c r="T205" s="6" t="s">
        <v>204</v>
      </c>
      <c r="U205" s="15" t="s">
        <v>204</v>
      </c>
    </row>
    <row r="206" spans="1:21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6" t="s">
        <v>204</v>
      </c>
      <c r="J206" s="15" t="s">
        <v>204</v>
      </c>
      <c r="K206" s="14" t="s">
        <v>204</v>
      </c>
      <c r="L206" s="6" t="s">
        <v>204</v>
      </c>
      <c r="M206" s="6" t="s">
        <v>204</v>
      </c>
      <c r="N206" s="6" t="s">
        <v>204</v>
      </c>
      <c r="O206" s="6" t="s">
        <v>204</v>
      </c>
      <c r="P206" s="6" t="s">
        <v>204</v>
      </c>
      <c r="Q206" s="6" t="s">
        <v>204</v>
      </c>
      <c r="R206" s="6" t="s">
        <v>204</v>
      </c>
      <c r="S206" s="6" t="s">
        <v>204</v>
      </c>
      <c r="T206" s="6" t="s">
        <v>204</v>
      </c>
      <c r="U206" s="15" t="s">
        <v>204</v>
      </c>
    </row>
    <row r="207" spans="1:21" x14ac:dyDescent="0.25">
      <c r="A207" s="22" t="s">
        <v>157</v>
      </c>
      <c r="B207" s="12">
        <f t="shared" ref="B207:J207" si="55">SUM(B203:B206)</f>
        <v>5111228.5999999996</v>
      </c>
      <c r="C207" s="5">
        <f t="shared" si="55"/>
        <v>496754.45</v>
      </c>
      <c r="D207" s="5">
        <f t="shared" si="55"/>
        <v>29986186.710000001</v>
      </c>
      <c r="E207" s="5">
        <f t="shared" si="55"/>
        <v>16686451.17</v>
      </c>
      <c r="F207" s="5">
        <f t="shared" si="55"/>
        <v>3928276.7</v>
      </c>
      <c r="G207" s="5">
        <f t="shared" si="55"/>
        <v>15062021.08</v>
      </c>
      <c r="H207" s="5">
        <f t="shared" si="55"/>
        <v>1283607.8600000001</v>
      </c>
      <c r="I207" s="5">
        <f t="shared" si="55"/>
        <v>0</v>
      </c>
      <c r="J207" s="13">
        <f t="shared" si="55"/>
        <v>72554526.569999993</v>
      </c>
      <c r="K207" s="12">
        <f t="shared" ref="K207:U207" si="56">SUM(K203:K206)</f>
        <v>4631773.12</v>
      </c>
      <c r="L207" s="5">
        <f t="shared" si="56"/>
        <v>456602.34</v>
      </c>
      <c r="M207" s="5">
        <f t="shared" si="56"/>
        <v>21417998.989999998</v>
      </c>
      <c r="N207" s="5">
        <f t="shared" si="56"/>
        <v>10450356.890000001</v>
      </c>
      <c r="O207" s="5">
        <f t="shared" si="56"/>
        <v>2968767.34</v>
      </c>
      <c r="P207" s="5">
        <f t="shared" si="56"/>
        <v>4893859.26</v>
      </c>
      <c r="Q207" s="5">
        <f t="shared" si="56"/>
        <v>1282571.3600000001</v>
      </c>
      <c r="R207" s="5">
        <f t="shared" si="56"/>
        <v>1130392.5900000001</v>
      </c>
      <c r="S207" s="5">
        <f t="shared" si="56"/>
        <v>610518.81999999995</v>
      </c>
      <c r="T207" s="5">
        <f t="shared" si="56"/>
        <v>0</v>
      </c>
      <c r="U207" s="13">
        <f t="shared" si="56"/>
        <v>47842840.710000001</v>
      </c>
    </row>
    <row r="208" spans="1:21" x14ac:dyDescent="0.25">
      <c r="A208" s="24"/>
      <c r="B208" s="32"/>
      <c r="C208" s="33"/>
      <c r="D208" s="33"/>
      <c r="E208" s="33"/>
      <c r="F208" s="33"/>
      <c r="G208" s="33"/>
      <c r="H208" s="33"/>
      <c r="I208" s="33"/>
      <c r="J208" s="34"/>
      <c r="K208" s="32"/>
      <c r="L208" s="33"/>
      <c r="M208" s="33"/>
      <c r="N208" s="33"/>
      <c r="O208" s="33"/>
      <c r="P208" s="33"/>
      <c r="Q208" s="33"/>
      <c r="R208" s="33"/>
      <c r="S208" s="33"/>
      <c r="T208" s="33"/>
      <c r="U208" s="34"/>
    </row>
    <row r="209" spans="1:21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3"/>
      <c r="J209" s="34"/>
      <c r="K209" s="32"/>
      <c r="L209" s="33"/>
      <c r="M209" s="33"/>
      <c r="N209" s="33"/>
      <c r="O209" s="33"/>
      <c r="P209" s="33"/>
      <c r="Q209" s="33"/>
      <c r="R209" s="33"/>
      <c r="S209" s="33"/>
      <c r="T209" s="33"/>
      <c r="U209" s="34"/>
    </row>
    <row r="210" spans="1:21" x14ac:dyDescent="0.25">
      <c r="A210" s="25" t="s">
        <v>198</v>
      </c>
      <c r="B210" s="14">
        <v>12330830.25</v>
      </c>
      <c r="C210" s="6">
        <v>408148.59</v>
      </c>
      <c r="D210" s="6">
        <v>8059936.1900000004</v>
      </c>
      <c r="E210" s="6">
        <v>19853483.559999999</v>
      </c>
      <c r="F210" s="6">
        <v>5125406.9800000004</v>
      </c>
      <c r="G210" s="6">
        <v>6589973.1200000001</v>
      </c>
      <c r="H210" s="6">
        <v>1444001</v>
      </c>
      <c r="I210" s="6">
        <v>0</v>
      </c>
      <c r="J210" s="15">
        <v>53811779.689999998</v>
      </c>
      <c r="K210" s="14">
        <v>11662038.82</v>
      </c>
      <c r="L210" s="6">
        <v>400452.38</v>
      </c>
      <c r="M210" s="6">
        <v>7133260.1299999999</v>
      </c>
      <c r="N210" s="6">
        <v>15722270.060000001</v>
      </c>
      <c r="O210" s="6">
        <v>2492913.35</v>
      </c>
      <c r="P210" s="6">
        <v>4176021.03</v>
      </c>
      <c r="Q210" s="6">
        <v>914634.64</v>
      </c>
      <c r="R210" s="6">
        <v>0</v>
      </c>
      <c r="S210" s="6">
        <v>1058423.33</v>
      </c>
      <c r="T210" s="6">
        <v>0</v>
      </c>
      <c r="U210" s="15">
        <v>43560013.740000002</v>
      </c>
    </row>
    <row r="211" spans="1:21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6" t="s">
        <v>204</v>
      </c>
      <c r="J211" s="15" t="s">
        <v>204</v>
      </c>
      <c r="K211" s="14" t="s">
        <v>204</v>
      </c>
      <c r="L211" s="6" t="s">
        <v>204</v>
      </c>
      <c r="M211" s="6" t="s">
        <v>204</v>
      </c>
      <c r="N211" s="6" t="s">
        <v>204</v>
      </c>
      <c r="O211" s="6" t="s">
        <v>204</v>
      </c>
      <c r="P211" s="6" t="s">
        <v>204</v>
      </c>
      <c r="Q211" s="6" t="s">
        <v>204</v>
      </c>
      <c r="R211" s="6" t="s">
        <v>204</v>
      </c>
      <c r="S211" s="6" t="s">
        <v>204</v>
      </c>
      <c r="T211" s="6" t="s">
        <v>204</v>
      </c>
      <c r="U211" s="15" t="s">
        <v>204</v>
      </c>
    </row>
    <row r="212" spans="1:21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6" t="s">
        <v>204</v>
      </c>
      <c r="J212" s="15" t="s">
        <v>204</v>
      </c>
      <c r="K212" s="14" t="s">
        <v>204</v>
      </c>
      <c r="L212" s="6" t="s">
        <v>204</v>
      </c>
      <c r="M212" s="6" t="s">
        <v>204</v>
      </c>
      <c r="N212" s="6" t="s">
        <v>204</v>
      </c>
      <c r="O212" s="6" t="s">
        <v>204</v>
      </c>
      <c r="P212" s="6" t="s">
        <v>204</v>
      </c>
      <c r="Q212" s="6" t="s">
        <v>204</v>
      </c>
      <c r="R212" s="6" t="s">
        <v>204</v>
      </c>
      <c r="S212" s="6" t="s">
        <v>204</v>
      </c>
      <c r="T212" s="6" t="s">
        <v>204</v>
      </c>
      <c r="U212" s="15" t="s">
        <v>204</v>
      </c>
    </row>
    <row r="213" spans="1:21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6" t="s">
        <v>204</v>
      </c>
      <c r="J213" s="15" t="s">
        <v>204</v>
      </c>
      <c r="K213" s="14" t="s">
        <v>204</v>
      </c>
      <c r="L213" s="6" t="s">
        <v>204</v>
      </c>
      <c r="M213" s="6" t="s">
        <v>204</v>
      </c>
      <c r="N213" s="6" t="s">
        <v>204</v>
      </c>
      <c r="O213" s="6" t="s">
        <v>204</v>
      </c>
      <c r="P213" s="6" t="s">
        <v>204</v>
      </c>
      <c r="Q213" s="6" t="s">
        <v>204</v>
      </c>
      <c r="R213" s="6" t="s">
        <v>204</v>
      </c>
      <c r="S213" s="6" t="s">
        <v>204</v>
      </c>
      <c r="T213" s="6" t="s">
        <v>204</v>
      </c>
      <c r="U213" s="15" t="s">
        <v>204</v>
      </c>
    </row>
    <row r="214" spans="1:21" x14ac:dyDescent="0.25">
      <c r="A214" s="22" t="s">
        <v>157</v>
      </c>
      <c r="B214" s="12">
        <f t="shared" ref="B214:J214" si="57">SUM(B210:B213)</f>
        <v>12330830.25</v>
      </c>
      <c r="C214" s="5">
        <f t="shared" si="57"/>
        <v>408148.59</v>
      </c>
      <c r="D214" s="5">
        <f t="shared" si="57"/>
        <v>8059936.1900000004</v>
      </c>
      <c r="E214" s="5">
        <f t="shared" si="57"/>
        <v>19853483.559999999</v>
      </c>
      <c r="F214" s="5">
        <f t="shared" si="57"/>
        <v>5125406.9800000004</v>
      </c>
      <c r="G214" s="5">
        <f t="shared" si="57"/>
        <v>6589973.1200000001</v>
      </c>
      <c r="H214" s="5">
        <f t="shared" si="57"/>
        <v>1444001</v>
      </c>
      <c r="I214" s="5">
        <f t="shared" si="57"/>
        <v>0</v>
      </c>
      <c r="J214" s="13">
        <f t="shared" si="57"/>
        <v>53811779.689999998</v>
      </c>
      <c r="K214" s="12">
        <f t="shared" ref="K214:U214" si="58">SUM(K210:K213)</f>
        <v>11662038.82</v>
      </c>
      <c r="L214" s="5">
        <f t="shared" si="58"/>
        <v>400452.38</v>
      </c>
      <c r="M214" s="5">
        <f t="shared" si="58"/>
        <v>7133260.1299999999</v>
      </c>
      <c r="N214" s="5">
        <f t="shared" si="58"/>
        <v>15722270.060000001</v>
      </c>
      <c r="O214" s="5">
        <f t="shared" si="58"/>
        <v>2492913.35</v>
      </c>
      <c r="P214" s="5">
        <f t="shared" si="58"/>
        <v>4176021.03</v>
      </c>
      <c r="Q214" s="5">
        <f t="shared" si="58"/>
        <v>914634.64</v>
      </c>
      <c r="R214" s="5">
        <f t="shared" si="58"/>
        <v>0</v>
      </c>
      <c r="S214" s="5">
        <f t="shared" si="58"/>
        <v>1058423.33</v>
      </c>
      <c r="T214" s="5">
        <f t="shared" si="58"/>
        <v>0</v>
      </c>
      <c r="U214" s="13">
        <f t="shared" si="58"/>
        <v>43560013.740000002</v>
      </c>
    </row>
    <row r="215" spans="1:21" x14ac:dyDescent="0.25">
      <c r="A215" s="24"/>
      <c r="B215" s="32"/>
      <c r="C215" s="33"/>
      <c r="D215" s="33"/>
      <c r="E215" s="33"/>
      <c r="F215" s="33"/>
      <c r="G215" s="33"/>
      <c r="H215" s="33"/>
      <c r="I215" s="33"/>
      <c r="J215" s="34"/>
      <c r="K215" s="32"/>
      <c r="L215" s="33"/>
      <c r="M215" s="33"/>
      <c r="N215" s="33"/>
      <c r="O215" s="33"/>
      <c r="P215" s="33"/>
      <c r="Q215" s="33"/>
      <c r="R215" s="33"/>
      <c r="S215" s="33"/>
      <c r="T215" s="33"/>
      <c r="U215" s="34"/>
    </row>
    <row r="216" spans="1:21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3"/>
      <c r="J216" s="34"/>
      <c r="K216" s="32"/>
      <c r="L216" s="33"/>
      <c r="M216" s="33"/>
      <c r="N216" s="33"/>
      <c r="O216" s="33"/>
      <c r="P216" s="33"/>
      <c r="Q216" s="33"/>
      <c r="R216" s="33"/>
      <c r="S216" s="33"/>
      <c r="T216" s="33"/>
      <c r="U216" s="34"/>
    </row>
    <row r="217" spans="1:21" x14ac:dyDescent="0.25">
      <c r="A217" s="25" t="s">
        <v>198</v>
      </c>
      <c r="B217" s="14">
        <v>273804</v>
      </c>
      <c r="C217" s="6">
        <v>0</v>
      </c>
      <c r="D217" s="6">
        <v>743348</v>
      </c>
      <c r="E217" s="6">
        <v>0</v>
      </c>
      <c r="F217" s="6">
        <v>0</v>
      </c>
      <c r="G217" s="6">
        <v>535608.62</v>
      </c>
      <c r="H217" s="6">
        <v>78055</v>
      </c>
      <c r="I217" s="6">
        <v>0</v>
      </c>
      <c r="J217" s="15">
        <v>1630815.62</v>
      </c>
      <c r="K217" s="14">
        <v>149046.70000000001</v>
      </c>
      <c r="L217" s="6">
        <v>0</v>
      </c>
      <c r="M217" s="6">
        <v>250822.43</v>
      </c>
      <c r="N217" s="6">
        <v>0</v>
      </c>
      <c r="O217" s="6">
        <v>0</v>
      </c>
      <c r="P217" s="6">
        <v>187703.7</v>
      </c>
      <c r="Q217" s="6">
        <v>0</v>
      </c>
      <c r="R217" s="6">
        <v>53777.41</v>
      </c>
      <c r="S217" s="6">
        <v>10022.950000000001</v>
      </c>
      <c r="T217" s="6">
        <v>0</v>
      </c>
      <c r="U217" s="15">
        <v>651373.18999999994</v>
      </c>
    </row>
    <row r="218" spans="1:21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6" t="s">
        <v>204</v>
      </c>
      <c r="J218" s="15" t="s">
        <v>204</v>
      </c>
      <c r="K218" s="14" t="s">
        <v>204</v>
      </c>
      <c r="L218" s="6" t="s">
        <v>204</v>
      </c>
      <c r="M218" s="6" t="s">
        <v>204</v>
      </c>
      <c r="N218" s="6" t="s">
        <v>204</v>
      </c>
      <c r="O218" s="6" t="s">
        <v>204</v>
      </c>
      <c r="P218" s="6" t="s">
        <v>204</v>
      </c>
      <c r="Q218" s="6" t="s">
        <v>204</v>
      </c>
      <c r="R218" s="6" t="s">
        <v>204</v>
      </c>
      <c r="S218" s="6" t="s">
        <v>204</v>
      </c>
      <c r="T218" s="6" t="s">
        <v>204</v>
      </c>
      <c r="U218" s="15" t="s">
        <v>204</v>
      </c>
    </row>
    <row r="219" spans="1:21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6" t="s">
        <v>204</v>
      </c>
      <c r="J219" s="15" t="s">
        <v>204</v>
      </c>
      <c r="K219" s="14" t="s">
        <v>204</v>
      </c>
      <c r="L219" s="6" t="s">
        <v>204</v>
      </c>
      <c r="M219" s="6" t="s">
        <v>204</v>
      </c>
      <c r="N219" s="6" t="s">
        <v>204</v>
      </c>
      <c r="O219" s="6" t="s">
        <v>204</v>
      </c>
      <c r="P219" s="6" t="s">
        <v>204</v>
      </c>
      <c r="Q219" s="6" t="s">
        <v>204</v>
      </c>
      <c r="R219" s="6" t="s">
        <v>204</v>
      </c>
      <c r="S219" s="6" t="s">
        <v>204</v>
      </c>
      <c r="T219" s="6" t="s">
        <v>204</v>
      </c>
      <c r="U219" s="15" t="s">
        <v>204</v>
      </c>
    </row>
    <row r="220" spans="1:21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6" t="s">
        <v>204</v>
      </c>
      <c r="J220" s="15" t="s">
        <v>204</v>
      </c>
      <c r="K220" s="14" t="s">
        <v>204</v>
      </c>
      <c r="L220" s="6" t="s">
        <v>204</v>
      </c>
      <c r="M220" s="6" t="s">
        <v>204</v>
      </c>
      <c r="N220" s="6" t="s">
        <v>204</v>
      </c>
      <c r="O220" s="6" t="s">
        <v>204</v>
      </c>
      <c r="P220" s="6" t="s">
        <v>204</v>
      </c>
      <c r="Q220" s="6" t="s">
        <v>204</v>
      </c>
      <c r="R220" s="6" t="s">
        <v>204</v>
      </c>
      <c r="S220" s="6" t="s">
        <v>204</v>
      </c>
      <c r="T220" s="6" t="s">
        <v>204</v>
      </c>
      <c r="U220" s="15" t="s">
        <v>204</v>
      </c>
    </row>
    <row r="221" spans="1:21" x14ac:dyDescent="0.25">
      <c r="A221" s="22" t="s">
        <v>157</v>
      </c>
      <c r="B221" s="12">
        <f t="shared" ref="B221:J221" si="59">SUM(B217:B220)</f>
        <v>273804</v>
      </c>
      <c r="C221" s="5">
        <f t="shared" si="59"/>
        <v>0</v>
      </c>
      <c r="D221" s="5">
        <f t="shared" si="59"/>
        <v>743348</v>
      </c>
      <c r="E221" s="5">
        <f t="shared" si="59"/>
        <v>0</v>
      </c>
      <c r="F221" s="5">
        <f t="shared" si="59"/>
        <v>0</v>
      </c>
      <c r="G221" s="5">
        <f t="shared" si="59"/>
        <v>535608.62</v>
      </c>
      <c r="H221" s="5">
        <f t="shared" si="59"/>
        <v>78055</v>
      </c>
      <c r="I221" s="5">
        <f t="shared" si="59"/>
        <v>0</v>
      </c>
      <c r="J221" s="13">
        <f t="shared" si="59"/>
        <v>1630815.62</v>
      </c>
      <c r="K221" s="12">
        <f t="shared" ref="K221:U221" si="60">SUM(K217:K220)</f>
        <v>149046.70000000001</v>
      </c>
      <c r="L221" s="5">
        <f t="shared" si="60"/>
        <v>0</v>
      </c>
      <c r="M221" s="5">
        <f t="shared" si="60"/>
        <v>250822.43</v>
      </c>
      <c r="N221" s="5">
        <f t="shared" si="60"/>
        <v>0</v>
      </c>
      <c r="O221" s="5">
        <f t="shared" si="60"/>
        <v>0</v>
      </c>
      <c r="P221" s="5">
        <f t="shared" si="60"/>
        <v>187703.7</v>
      </c>
      <c r="Q221" s="5">
        <f t="shared" si="60"/>
        <v>0</v>
      </c>
      <c r="R221" s="5">
        <f t="shared" si="60"/>
        <v>53777.41</v>
      </c>
      <c r="S221" s="5">
        <f t="shared" si="60"/>
        <v>10022.950000000001</v>
      </c>
      <c r="T221" s="5">
        <f t="shared" si="60"/>
        <v>0</v>
      </c>
      <c r="U221" s="13">
        <f t="shared" si="60"/>
        <v>651373.18999999994</v>
      </c>
    </row>
    <row r="222" spans="1:21" x14ac:dyDescent="0.25">
      <c r="A222" s="24"/>
      <c r="B222" s="32"/>
      <c r="C222" s="33"/>
      <c r="D222" s="33"/>
      <c r="E222" s="33"/>
      <c r="F222" s="33"/>
      <c r="G222" s="33"/>
      <c r="H222" s="33"/>
      <c r="I222" s="33"/>
      <c r="J222" s="34"/>
      <c r="K222" s="32"/>
      <c r="L222" s="33"/>
      <c r="M222" s="33"/>
      <c r="N222" s="33"/>
      <c r="O222" s="33"/>
      <c r="P222" s="33"/>
      <c r="Q222" s="33"/>
      <c r="R222" s="33"/>
      <c r="S222" s="33"/>
      <c r="T222" s="33"/>
      <c r="U222" s="34"/>
    </row>
    <row r="223" spans="1:21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3"/>
      <c r="J223" s="34"/>
      <c r="K223" s="32"/>
      <c r="L223" s="33"/>
      <c r="M223" s="33"/>
      <c r="N223" s="33"/>
      <c r="O223" s="33"/>
      <c r="P223" s="33"/>
      <c r="Q223" s="33"/>
      <c r="R223" s="33"/>
      <c r="S223" s="33"/>
      <c r="T223" s="33"/>
      <c r="U223" s="34"/>
    </row>
    <row r="224" spans="1:21" x14ac:dyDescent="0.25">
      <c r="A224" s="25" t="s">
        <v>198</v>
      </c>
      <c r="B224" s="14">
        <v>4493319</v>
      </c>
      <c r="C224" s="6">
        <v>0</v>
      </c>
      <c r="D224" s="6">
        <v>9438025</v>
      </c>
      <c r="E224" s="6">
        <v>0</v>
      </c>
      <c r="F224" s="6">
        <v>499920</v>
      </c>
      <c r="G224" s="6">
        <v>10352234</v>
      </c>
      <c r="H224" s="6">
        <v>2537809</v>
      </c>
      <c r="I224" s="6">
        <v>112839</v>
      </c>
      <c r="J224" s="15">
        <v>27434146</v>
      </c>
      <c r="K224" s="14">
        <v>2407523</v>
      </c>
      <c r="L224" s="6">
        <v>0</v>
      </c>
      <c r="M224" s="6">
        <v>7064765</v>
      </c>
      <c r="N224" s="6">
        <v>0</v>
      </c>
      <c r="O224" s="6">
        <v>541709</v>
      </c>
      <c r="P224" s="6">
        <v>1928320</v>
      </c>
      <c r="Q224" s="6">
        <v>0</v>
      </c>
      <c r="R224" s="6">
        <v>53058</v>
      </c>
      <c r="S224" s="6">
        <v>0</v>
      </c>
      <c r="T224" s="6">
        <v>623056</v>
      </c>
      <c r="U224" s="15">
        <v>12618431</v>
      </c>
    </row>
    <row r="225" spans="1:21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6" t="s">
        <v>204</v>
      </c>
      <c r="J225" s="15" t="s">
        <v>204</v>
      </c>
      <c r="K225" s="14" t="s">
        <v>204</v>
      </c>
      <c r="L225" s="6" t="s">
        <v>204</v>
      </c>
      <c r="M225" s="6" t="s">
        <v>204</v>
      </c>
      <c r="N225" s="6" t="s">
        <v>204</v>
      </c>
      <c r="O225" s="6" t="s">
        <v>204</v>
      </c>
      <c r="P225" s="6" t="s">
        <v>204</v>
      </c>
      <c r="Q225" s="6" t="s">
        <v>204</v>
      </c>
      <c r="R225" s="6" t="s">
        <v>204</v>
      </c>
      <c r="S225" s="6" t="s">
        <v>204</v>
      </c>
      <c r="T225" s="6" t="s">
        <v>204</v>
      </c>
      <c r="U225" s="15" t="s">
        <v>204</v>
      </c>
    </row>
    <row r="226" spans="1:21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6" t="s">
        <v>204</v>
      </c>
      <c r="J226" s="15" t="s">
        <v>204</v>
      </c>
      <c r="K226" s="14" t="s">
        <v>204</v>
      </c>
      <c r="L226" s="6" t="s">
        <v>204</v>
      </c>
      <c r="M226" s="6" t="s">
        <v>204</v>
      </c>
      <c r="N226" s="6" t="s">
        <v>204</v>
      </c>
      <c r="O226" s="6" t="s">
        <v>204</v>
      </c>
      <c r="P226" s="6" t="s">
        <v>204</v>
      </c>
      <c r="Q226" s="6" t="s">
        <v>204</v>
      </c>
      <c r="R226" s="6" t="s">
        <v>204</v>
      </c>
      <c r="S226" s="6" t="s">
        <v>204</v>
      </c>
      <c r="T226" s="6" t="s">
        <v>204</v>
      </c>
      <c r="U226" s="15" t="s">
        <v>204</v>
      </c>
    </row>
    <row r="227" spans="1:21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6" t="s">
        <v>204</v>
      </c>
      <c r="J227" s="15" t="s">
        <v>204</v>
      </c>
      <c r="K227" s="14" t="s">
        <v>204</v>
      </c>
      <c r="L227" s="6" t="s">
        <v>204</v>
      </c>
      <c r="M227" s="6" t="s">
        <v>204</v>
      </c>
      <c r="N227" s="6" t="s">
        <v>204</v>
      </c>
      <c r="O227" s="6" t="s">
        <v>204</v>
      </c>
      <c r="P227" s="6" t="s">
        <v>204</v>
      </c>
      <c r="Q227" s="6" t="s">
        <v>204</v>
      </c>
      <c r="R227" s="6" t="s">
        <v>204</v>
      </c>
      <c r="S227" s="6" t="s">
        <v>204</v>
      </c>
      <c r="T227" s="6" t="s">
        <v>204</v>
      </c>
      <c r="U227" s="15" t="s">
        <v>204</v>
      </c>
    </row>
    <row r="228" spans="1:21" x14ac:dyDescent="0.25">
      <c r="A228" s="22" t="s">
        <v>157</v>
      </c>
      <c r="B228" s="12">
        <f t="shared" ref="B228:J228" si="61">SUM(B224:B227)</f>
        <v>4493319</v>
      </c>
      <c r="C228" s="5">
        <f t="shared" si="61"/>
        <v>0</v>
      </c>
      <c r="D228" s="5">
        <f t="shared" si="61"/>
        <v>9438025</v>
      </c>
      <c r="E228" s="5">
        <f t="shared" si="61"/>
        <v>0</v>
      </c>
      <c r="F228" s="5">
        <f t="shared" si="61"/>
        <v>499920</v>
      </c>
      <c r="G228" s="5">
        <f t="shared" si="61"/>
        <v>10352234</v>
      </c>
      <c r="H228" s="5">
        <f t="shared" si="61"/>
        <v>2537809</v>
      </c>
      <c r="I228" s="5">
        <f t="shared" si="61"/>
        <v>112839</v>
      </c>
      <c r="J228" s="13">
        <f t="shared" si="61"/>
        <v>27434146</v>
      </c>
      <c r="K228" s="12">
        <f t="shared" ref="K228:U228" si="62">SUM(K224:K227)</f>
        <v>2407523</v>
      </c>
      <c r="L228" s="5">
        <f t="shared" si="62"/>
        <v>0</v>
      </c>
      <c r="M228" s="5">
        <f t="shared" si="62"/>
        <v>7064765</v>
      </c>
      <c r="N228" s="5">
        <f t="shared" si="62"/>
        <v>0</v>
      </c>
      <c r="O228" s="5">
        <f t="shared" si="62"/>
        <v>541709</v>
      </c>
      <c r="P228" s="5">
        <f t="shared" si="62"/>
        <v>1928320</v>
      </c>
      <c r="Q228" s="5">
        <f t="shared" si="62"/>
        <v>0</v>
      </c>
      <c r="R228" s="5">
        <f t="shared" si="62"/>
        <v>53058</v>
      </c>
      <c r="S228" s="5">
        <f t="shared" si="62"/>
        <v>0</v>
      </c>
      <c r="T228" s="5">
        <f t="shared" si="62"/>
        <v>623056</v>
      </c>
      <c r="U228" s="13">
        <f t="shared" si="62"/>
        <v>12618431</v>
      </c>
    </row>
    <row r="229" spans="1:21" x14ac:dyDescent="0.25">
      <c r="A229" s="24"/>
      <c r="B229" s="32"/>
      <c r="C229" s="33"/>
      <c r="D229" s="33"/>
      <c r="E229" s="33"/>
      <c r="F229" s="33"/>
      <c r="G229" s="33"/>
      <c r="H229" s="33"/>
      <c r="I229" s="33"/>
      <c r="J229" s="34"/>
      <c r="K229" s="32"/>
      <c r="L229" s="33"/>
      <c r="M229" s="33"/>
      <c r="N229" s="33"/>
      <c r="O229" s="33"/>
      <c r="P229" s="33"/>
      <c r="Q229" s="33"/>
      <c r="R229" s="33"/>
      <c r="S229" s="33"/>
      <c r="T229" s="33"/>
      <c r="U229" s="34"/>
    </row>
    <row r="230" spans="1:21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3"/>
      <c r="J230" s="34"/>
      <c r="K230" s="32"/>
      <c r="L230" s="33"/>
      <c r="M230" s="33"/>
      <c r="N230" s="33"/>
      <c r="O230" s="33"/>
      <c r="P230" s="33"/>
      <c r="Q230" s="33"/>
      <c r="R230" s="33"/>
      <c r="S230" s="33"/>
      <c r="T230" s="33"/>
      <c r="U230" s="34"/>
    </row>
    <row r="231" spans="1:21" x14ac:dyDescent="0.25">
      <c r="A231" s="25" t="s">
        <v>198</v>
      </c>
      <c r="B231" s="14">
        <v>757590.32</v>
      </c>
      <c r="C231" s="6">
        <v>263994.14</v>
      </c>
      <c r="D231" s="6">
        <v>4301722.1500000004</v>
      </c>
      <c r="E231" s="6">
        <v>808398.56</v>
      </c>
      <c r="F231" s="6">
        <v>0</v>
      </c>
      <c r="G231" s="6">
        <v>4651629.68</v>
      </c>
      <c r="H231" s="6">
        <v>387272.89</v>
      </c>
      <c r="I231" s="6">
        <v>0</v>
      </c>
      <c r="J231" s="15">
        <v>11170607.74</v>
      </c>
      <c r="K231" s="14">
        <v>291829.01</v>
      </c>
      <c r="L231" s="6">
        <v>203171.99</v>
      </c>
      <c r="M231" s="6">
        <v>2931062.75</v>
      </c>
      <c r="N231" s="6">
        <v>536702.28</v>
      </c>
      <c r="O231" s="6">
        <v>0</v>
      </c>
      <c r="P231" s="6">
        <v>1035822.94</v>
      </c>
      <c r="Q231" s="6">
        <v>0</v>
      </c>
      <c r="R231" s="6">
        <v>60669.2</v>
      </c>
      <c r="S231" s="6">
        <v>348384.15</v>
      </c>
      <c r="T231" s="6">
        <v>-395563.73</v>
      </c>
      <c r="U231" s="15">
        <v>5012078.59</v>
      </c>
    </row>
    <row r="232" spans="1:21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6" t="s">
        <v>204</v>
      </c>
      <c r="J232" s="15" t="s">
        <v>204</v>
      </c>
      <c r="K232" s="14" t="s">
        <v>204</v>
      </c>
      <c r="L232" s="6" t="s">
        <v>204</v>
      </c>
      <c r="M232" s="6" t="s">
        <v>204</v>
      </c>
      <c r="N232" s="6" t="s">
        <v>204</v>
      </c>
      <c r="O232" s="6" t="s">
        <v>204</v>
      </c>
      <c r="P232" s="6" t="s">
        <v>204</v>
      </c>
      <c r="Q232" s="6" t="s">
        <v>204</v>
      </c>
      <c r="R232" s="6" t="s">
        <v>204</v>
      </c>
      <c r="S232" s="6" t="s">
        <v>204</v>
      </c>
      <c r="T232" s="6" t="s">
        <v>204</v>
      </c>
      <c r="U232" s="15" t="s">
        <v>204</v>
      </c>
    </row>
    <row r="233" spans="1:21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6" t="s">
        <v>204</v>
      </c>
      <c r="J233" s="15" t="s">
        <v>204</v>
      </c>
      <c r="K233" s="14" t="s">
        <v>204</v>
      </c>
      <c r="L233" s="6" t="s">
        <v>204</v>
      </c>
      <c r="M233" s="6" t="s">
        <v>204</v>
      </c>
      <c r="N233" s="6" t="s">
        <v>204</v>
      </c>
      <c r="O233" s="6" t="s">
        <v>204</v>
      </c>
      <c r="P233" s="6" t="s">
        <v>204</v>
      </c>
      <c r="Q233" s="6" t="s">
        <v>204</v>
      </c>
      <c r="R233" s="6" t="s">
        <v>204</v>
      </c>
      <c r="S233" s="6" t="s">
        <v>204</v>
      </c>
      <c r="T233" s="6" t="s">
        <v>204</v>
      </c>
      <c r="U233" s="15" t="s">
        <v>204</v>
      </c>
    </row>
    <row r="234" spans="1:21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6" t="s">
        <v>204</v>
      </c>
      <c r="J234" s="15" t="s">
        <v>204</v>
      </c>
      <c r="K234" s="14" t="s">
        <v>204</v>
      </c>
      <c r="L234" s="6" t="s">
        <v>204</v>
      </c>
      <c r="M234" s="6" t="s">
        <v>204</v>
      </c>
      <c r="N234" s="6" t="s">
        <v>204</v>
      </c>
      <c r="O234" s="6" t="s">
        <v>204</v>
      </c>
      <c r="P234" s="6" t="s">
        <v>204</v>
      </c>
      <c r="Q234" s="6" t="s">
        <v>204</v>
      </c>
      <c r="R234" s="6" t="s">
        <v>204</v>
      </c>
      <c r="S234" s="6" t="s">
        <v>204</v>
      </c>
      <c r="T234" s="6" t="s">
        <v>204</v>
      </c>
      <c r="U234" s="15" t="s">
        <v>204</v>
      </c>
    </row>
    <row r="235" spans="1:21" x14ac:dyDescent="0.25">
      <c r="A235" s="22" t="s">
        <v>157</v>
      </c>
      <c r="B235" s="12">
        <f t="shared" ref="B235:J235" si="63">SUM(B231:B234)</f>
        <v>757590.32</v>
      </c>
      <c r="C235" s="5">
        <f t="shared" si="63"/>
        <v>263994.14</v>
      </c>
      <c r="D235" s="5">
        <f t="shared" si="63"/>
        <v>4301722.1500000004</v>
      </c>
      <c r="E235" s="5">
        <f t="shared" si="63"/>
        <v>808398.56</v>
      </c>
      <c r="F235" s="5">
        <f t="shared" si="63"/>
        <v>0</v>
      </c>
      <c r="G235" s="5">
        <f t="shared" si="63"/>
        <v>4651629.68</v>
      </c>
      <c r="H235" s="5">
        <f t="shared" si="63"/>
        <v>387272.89</v>
      </c>
      <c r="I235" s="5">
        <f t="shared" si="63"/>
        <v>0</v>
      </c>
      <c r="J235" s="13">
        <f t="shared" si="63"/>
        <v>11170607.74</v>
      </c>
      <c r="K235" s="12">
        <f t="shared" ref="K235:U235" si="64">SUM(K231:K234)</f>
        <v>291829.01</v>
      </c>
      <c r="L235" s="5">
        <f t="shared" si="64"/>
        <v>203171.99</v>
      </c>
      <c r="M235" s="5">
        <f t="shared" si="64"/>
        <v>2931062.75</v>
      </c>
      <c r="N235" s="5">
        <f t="shared" si="64"/>
        <v>536702.28</v>
      </c>
      <c r="O235" s="5">
        <f t="shared" si="64"/>
        <v>0</v>
      </c>
      <c r="P235" s="5">
        <f t="shared" si="64"/>
        <v>1035822.94</v>
      </c>
      <c r="Q235" s="5">
        <f t="shared" si="64"/>
        <v>0</v>
      </c>
      <c r="R235" s="5">
        <f t="shared" si="64"/>
        <v>60669.2</v>
      </c>
      <c r="S235" s="5">
        <f t="shared" si="64"/>
        <v>348384.15</v>
      </c>
      <c r="T235" s="5">
        <f t="shared" si="64"/>
        <v>-395563.73</v>
      </c>
      <c r="U235" s="13">
        <f t="shared" si="64"/>
        <v>5012078.59</v>
      </c>
    </row>
    <row r="236" spans="1:21" x14ac:dyDescent="0.25">
      <c r="A236" s="24"/>
      <c r="B236" s="32"/>
      <c r="C236" s="33"/>
      <c r="D236" s="33"/>
      <c r="E236" s="33"/>
      <c r="F236" s="33"/>
      <c r="G236" s="33"/>
      <c r="H236" s="33"/>
      <c r="I236" s="33"/>
      <c r="J236" s="34"/>
      <c r="K236" s="32"/>
      <c r="L236" s="33"/>
      <c r="M236" s="33"/>
      <c r="N236" s="33"/>
      <c r="O236" s="33"/>
      <c r="P236" s="33"/>
      <c r="Q236" s="33"/>
      <c r="R236" s="33"/>
      <c r="S236" s="33"/>
      <c r="T236" s="33"/>
      <c r="U236" s="34"/>
    </row>
    <row r="237" spans="1:21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3"/>
      <c r="J237" s="34"/>
      <c r="K237" s="32"/>
      <c r="L237" s="33"/>
      <c r="M237" s="33"/>
      <c r="N237" s="33"/>
      <c r="O237" s="33"/>
      <c r="P237" s="33"/>
      <c r="Q237" s="33"/>
      <c r="R237" s="33"/>
      <c r="S237" s="33"/>
      <c r="T237" s="33"/>
      <c r="U237" s="34"/>
    </row>
    <row r="238" spans="1:21" x14ac:dyDescent="0.25">
      <c r="A238" s="25" t="s">
        <v>198</v>
      </c>
      <c r="B238" s="14">
        <v>4475710</v>
      </c>
      <c r="C238" s="6">
        <v>794115</v>
      </c>
      <c r="D238" s="6">
        <v>16212128</v>
      </c>
      <c r="E238" s="6">
        <v>14422251</v>
      </c>
      <c r="F238" s="6">
        <v>1941484</v>
      </c>
      <c r="G238" s="6">
        <v>8549419</v>
      </c>
      <c r="H238" s="6">
        <v>1119755</v>
      </c>
      <c r="I238" s="6">
        <v>0</v>
      </c>
      <c r="J238" s="15">
        <v>47514862</v>
      </c>
      <c r="K238" s="14">
        <v>3220559</v>
      </c>
      <c r="L238" s="6">
        <v>419834</v>
      </c>
      <c r="M238" s="6">
        <v>15832838</v>
      </c>
      <c r="N238" s="6">
        <v>9753529</v>
      </c>
      <c r="O238" s="6">
        <v>1505459</v>
      </c>
      <c r="P238" s="6">
        <v>4915874</v>
      </c>
      <c r="Q238" s="6">
        <v>623598</v>
      </c>
      <c r="R238" s="6">
        <v>28144</v>
      </c>
      <c r="S238" s="6">
        <v>1379164</v>
      </c>
      <c r="T238" s="6">
        <v>0</v>
      </c>
      <c r="U238" s="15">
        <v>37678999</v>
      </c>
    </row>
    <row r="239" spans="1:21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6" t="s">
        <v>204</v>
      </c>
      <c r="J239" s="15" t="s">
        <v>204</v>
      </c>
      <c r="K239" s="14" t="s">
        <v>204</v>
      </c>
      <c r="L239" s="6" t="s">
        <v>204</v>
      </c>
      <c r="M239" s="6" t="s">
        <v>204</v>
      </c>
      <c r="N239" s="6" t="s">
        <v>204</v>
      </c>
      <c r="O239" s="6" t="s">
        <v>204</v>
      </c>
      <c r="P239" s="6" t="s">
        <v>204</v>
      </c>
      <c r="Q239" s="6" t="s">
        <v>204</v>
      </c>
      <c r="R239" s="6" t="s">
        <v>204</v>
      </c>
      <c r="S239" s="6" t="s">
        <v>204</v>
      </c>
      <c r="T239" s="6" t="s">
        <v>204</v>
      </c>
      <c r="U239" s="15" t="s">
        <v>204</v>
      </c>
    </row>
    <row r="240" spans="1:21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6" t="s">
        <v>204</v>
      </c>
      <c r="J240" s="15" t="s">
        <v>204</v>
      </c>
      <c r="K240" s="14" t="s">
        <v>204</v>
      </c>
      <c r="L240" s="6" t="s">
        <v>204</v>
      </c>
      <c r="M240" s="6" t="s">
        <v>204</v>
      </c>
      <c r="N240" s="6" t="s">
        <v>204</v>
      </c>
      <c r="O240" s="6" t="s">
        <v>204</v>
      </c>
      <c r="P240" s="6" t="s">
        <v>204</v>
      </c>
      <c r="Q240" s="6" t="s">
        <v>204</v>
      </c>
      <c r="R240" s="6" t="s">
        <v>204</v>
      </c>
      <c r="S240" s="6" t="s">
        <v>204</v>
      </c>
      <c r="T240" s="6" t="s">
        <v>204</v>
      </c>
      <c r="U240" s="15" t="s">
        <v>204</v>
      </c>
    </row>
    <row r="241" spans="1:21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6" t="s">
        <v>204</v>
      </c>
      <c r="J241" s="15" t="s">
        <v>204</v>
      </c>
      <c r="K241" s="14" t="s">
        <v>204</v>
      </c>
      <c r="L241" s="6" t="s">
        <v>204</v>
      </c>
      <c r="M241" s="6" t="s">
        <v>204</v>
      </c>
      <c r="N241" s="6" t="s">
        <v>204</v>
      </c>
      <c r="O241" s="6" t="s">
        <v>204</v>
      </c>
      <c r="P241" s="6" t="s">
        <v>204</v>
      </c>
      <c r="Q241" s="6" t="s">
        <v>204</v>
      </c>
      <c r="R241" s="6" t="s">
        <v>204</v>
      </c>
      <c r="S241" s="6" t="s">
        <v>204</v>
      </c>
      <c r="T241" s="6" t="s">
        <v>204</v>
      </c>
      <c r="U241" s="15" t="s">
        <v>204</v>
      </c>
    </row>
    <row r="242" spans="1:21" x14ac:dyDescent="0.25">
      <c r="A242" s="22" t="s">
        <v>157</v>
      </c>
      <c r="B242" s="12">
        <f t="shared" ref="B242:J242" si="65">SUM(B238:B241)</f>
        <v>4475710</v>
      </c>
      <c r="C242" s="5">
        <f t="shared" si="65"/>
        <v>794115</v>
      </c>
      <c r="D242" s="5">
        <f t="shared" si="65"/>
        <v>16212128</v>
      </c>
      <c r="E242" s="5">
        <f t="shared" si="65"/>
        <v>14422251</v>
      </c>
      <c r="F242" s="5">
        <f t="shared" si="65"/>
        <v>1941484</v>
      </c>
      <c r="G242" s="5">
        <f t="shared" si="65"/>
        <v>8549419</v>
      </c>
      <c r="H242" s="5">
        <f t="shared" si="65"/>
        <v>1119755</v>
      </c>
      <c r="I242" s="5">
        <f t="shared" si="65"/>
        <v>0</v>
      </c>
      <c r="J242" s="13">
        <f t="shared" si="65"/>
        <v>47514862</v>
      </c>
      <c r="K242" s="12">
        <f t="shared" ref="K242:U242" si="66">SUM(K238:K241)</f>
        <v>3220559</v>
      </c>
      <c r="L242" s="5">
        <f t="shared" si="66"/>
        <v>419834</v>
      </c>
      <c r="M242" s="5">
        <f t="shared" si="66"/>
        <v>15832838</v>
      </c>
      <c r="N242" s="5">
        <f t="shared" si="66"/>
        <v>9753529</v>
      </c>
      <c r="O242" s="5">
        <f t="shared" si="66"/>
        <v>1505459</v>
      </c>
      <c r="P242" s="5">
        <f t="shared" si="66"/>
        <v>4915874</v>
      </c>
      <c r="Q242" s="5">
        <f t="shared" si="66"/>
        <v>623598</v>
      </c>
      <c r="R242" s="5">
        <f t="shared" si="66"/>
        <v>28144</v>
      </c>
      <c r="S242" s="5">
        <f t="shared" si="66"/>
        <v>1379164</v>
      </c>
      <c r="T242" s="5">
        <f t="shared" si="66"/>
        <v>0</v>
      </c>
      <c r="U242" s="13">
        <f t="shared" si="66"/>
        <v>37678999</v>
      </c>
    </row>
    <row r="243" spans="1:21" x14ac:dyDescent="0.25">
      <c r="A243" s="24"/>
      <c r="B243" s="32"/>
      <c r="C243" s="33"/>
      <c r="D243" s="33"/>
      <c r="E243" s="33"/>
      <c r="F243" s="33"/>
      <c r="G243" s="33"/>
      <c r="H243" s="33"/>
      <c r="I243" s="33"/>
      <c r="J243" s="34"/>
      <c r="K243" s="32"/>
      <c r="L243" s="33"/>
      <c r="M243" s="33"/>
      <c r="N243" s="33"/>
      <c r="O243" s="33"/>
      <c r="P243" s="33"/>
      <c r="Q243" s="33"/>
      <c r="R243" s="33"/>
      <c r="S243" s="33"/>
      <c r="T243" s="33"/>
      <c r="U243" s="34"/>
    </row>
    <row r="244" spans="1:21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3"/>
      <c r="J244" s="34"/>
      <c r="K244" s="32"/>
      <c r="L244" s="33"/>
      <c r="M244" s="33"/>
      <c r="N244" s="33"/>
      <c r="O244" s="33"/>
      <c r="P244" s="33"/>
      <c r="Q244" s="33"/>
      <c r="R244" s="33"/>
      <c r="S244" s="33"/>
      <c r="T244" s="33"/>
      <c r="U244" s="34"/>
    </row>
    <row r="245" spans="1:21" x14ac:dyDescent="0.25">
      <c r="A245" s="25" t="s">
        <v>198</v>
      </c>
      <c r="B245" s="14">
        <v>1337638</v>
      </c>
      <c r="C245" s="6">
        <v>53976</v>
      </c>
      <c r="D245" s="6">
        <v>1613125</v>
      </c>
      <c r="E245" s="6">
        <v>1088237</v>
      </c>
      <c r="F245" s="6">
        <v>26761</v>
      </c>
      <c r="G245" s="6">
        <v>1790968</v>
      </c>
      <c r="H245" s="6">
        <v>326449</v>
      </c>
      <c r="I245" s="6">
        <v>0</v>
      </c>
      <c r="J245" s="15">
        <v>6237154</v>
      </c>
      <c r="K245" s="14">
        <v>761665</v>
      </c>
      <c r="L245" s="6">
        <v>32467</v>
      </c>
      <c r="M245" s="6">
        <v>978561</v>
      </c>
      <c r="N245" s="6">
        <v>835603</v>
      </c>
      <c r="O245" s="6">
        <v>14524</v>
      </c>
      <c r="P245" s="6">
        <v>517944</v>
      </c>
      <c r="Q245" s="6">
        <v>18626</v>
      </c>
      <c r="R245" s="6">
        <v>85651</v>
      </c>
      <c r="S245" s="6">
        <v>301557</v>
      </c>
      <c r="T245" s="6">
        <v>-1715</v>
      </c>
      <c r="U245" s="15">
        <v>3544883</v>
      </c>
    </row>
    <row r="246" spans="1:21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6" t="s">
        <v>204</v>
      </c>
      <c r="J246" s="15" t="s">
        <v>204</v>
      </c>
      <c r="K246" s="14" t="s">
        <v>204</v>
      </c>
      <c r="L246" s="6" t="s">
        <v>204</v>
      </c>
      <c r="M246" s="6" t="s">
        <v>204</v>
      </c>
      <c r="N246" s="6" t="s">
        <v>204</v>
      </c>
      <c r="O246" s="6" t="s">
        <v>204</v>
      </c>
      <c r="P246" s="6" t="s">
        <v>204</v>
      </c>
      <c r="Q246" s="6" t="s">
        <v>204</v>
      </c>
      <c r="R246" s="6" t="s">
        <v>204</v>
      </c>
      <c r="S246" s="6" t="s">
        <v>204</v>
      </c>
      <c r="T246" s="6" t="s">
        <v>204</v>
      </c>
      <c r="U246" s="15" t="s">
        <v>204</v>
      </c>
    </row>
    <row r="247" spans="1:21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6" t="s">
        <v>204</v>
      </c>
      <c r="J247" s="15" t="s">
        <v>204</v>
      </c>
      <c r="K247" s="14" t="s">
        <v>204</v>
      </c>
      <c r="L247" s="6" t="s">
        <v>204</v>
      </c>
      <c r="M247" s="6" t="s">
        <v>204</v>
      </c>
      <c r="N247" s="6" t="s">
        <v>204</v>
      </c>
      <c r="O247" s="6" t="s">
        <v>204</v>
      </c>
      <c r="P247" s="6" t="s">
        <v>204</v>
      </c>
      <c r="Q247" s="6" t="s">
        <v>204</v>
      </c>
      <c r="R247" s="6" t="s">
        <v>204</v>
      </c>
      <c r="S247" s="6" t="s">
        <v>204</v>
      </c>
      <c r="T247" s="6" t="s">
        <v>204</v>
      </c>
      <c r="U247" s="15" t="s">
        <v>204</v>
      </c>
    </row>
    <row r="248" spans="1:21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6" t="s">
        <v>204</v>
      </c>
      <c r="J248" s="15" t="s">
        <v>204</v>
      </c>
      <c r="K248" s="14" t="s">
        <v>204</v>
      </c>
      <c r="L248" s="6" t="s">
        <v>204</v>
      </c>
      <c r="M248" s="6" t="s">
        <v>204</v>
      </c>
      <c r="N248" s="6" t="s">
        <v>204</v>
      </c>
      <c r="O248" s="6" t="s">
        <v>204</v>
      </c>
      <c r="P248" s="6" t="s">
        <v>204</v>
      </c>
      <c r="Q248" s="6" t="s">
        <v>204</v>
      </c>
      <c r="R248" s="6" t="s">
        <v>204</v>
      </c>
      <c r="S248" s="6" t="s">
        <v>204</v>
      </c>
      <c r="T248" s="6" t="s">
        <v>204</v>
      </c>
      <c r="U248" s="15" t="s">
        <v>204</v>
      </c>
    </row>
    <row r="249" spans="1:21" x14ac:dyDescent="0.25">
      <c r="A249" s="22" t="s">
        <v>157</v>
      </c>
      <c r="B249" s="12">
        <f t="shared" ref="B249:J249" si="67">SUM(B245:B248)</f>
        <v>1337638</v>
      </c>
      <c r="C249" s="5">
        <f t="shared" si="67"/>
        <v>53976</v>
      </c>
      <c r="D249" s="5">
        <f t="shared" si="67"/>
        <v>1613125</v>
      </c>
      <c r="E249" s="5">
        <f t="shared" si="67"/>
        <v>1088237</v>
      </c>
      <c r="F249" s="5">
        <f t="shared" si="67"/>
        <v>26761</v>
      </c>
      <c r="G249" s="5">
        <f t="shared" si="67"/>
        <v>1790968</v>
      </c>
      <c r="H249" s="5">
        <f t="shared" si="67"/>
        <v>326449</v>
      </c>
      <c r="I249" s="5">
        <f t="shared" si="67"/>
        <v>0</v>
      </c>
      <c r="J249" s="13">
        <f t="shared" si="67"/>
        <v>6237154</v>
      </c>
      <c r="K249" s="12">
        <f t="shared" ref="K249:U249" si="68">SUM(K245:K248)</f>
        <v>761665</v>
      </c>
      <c r="L249" s="5">
        <f t="shared" si="68"/>
        <v>32467</v>
      </c>
      <c r="M249" s="5">
        <f t="shared" si="68"/>
        <v>978561</v>
      </c>
      <c r="N249" s="5">
        <f t="shared" si="68"/>
        <v>835603</v>
      </c>
      <c r="O249" s="5">
        <f t="shared" si="68"/>
        <v>14524</v>
      </c>
      <c r="P249" s="5">
        <f t="shared" si="68"/>
        <v>517944</v>
      </c>
      <c r="Q249" s="5">
        <f t="shared" si="68"/>
        <v>18626</v>
      </c>
      <c r="R249" s="5">
        <f t="shared" si="68"/>
        <v>85651</v>
      </c>
      <c r="S249" s="5">
        <f t="shared" si="68"/>
        <v>301557</v>
      </c>
      <c r="T249" s="5">
        <f t="shared" si="68"/>
        <v>-1715</v>
      </c>
      <c r="U249" s="13">
        <f t="shared" si="68"/>
        <v>3544883</v>
      </c>
    </row>
    <row r="250" spans="1:21" x14ac:dyDescent="0.25">
      <c r="A250" s="24"/>
      <c r="B250" s="32"/>
      <c r="C250" s="33"/>
      <c r="D250" s="33"/>
      <c r="E250" s="33"/>
      <c r="F250" s="33"/>
      <c r="G250" s="33"/>
      <c r="H250" s="33"/>
      <c r="I250" s="33"/>
      <c r="J250" s="34"/>
      <c r="K250" s="32"/>
      <c r="L250" s="33"/>
      <c r="M250" s="33"/>
      <c r="N250" s="33"/>
      <c r="O250" s="33"/>
      <c r="P250" s="33"/>
      <c r="Q250" s="33"/>
      <c r="R250" s="33"/>
      <c r="S250" s="33"/>
      <c r="T250" s="33"/>
      <c r="U250" s="34"/>
    </row>
    <row r="251" spans="1:21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3"/>
      <c r="J251" s="34"/>
      <c r="K251" s="32"/>
      <c r="L251" s="33"/>
      <c r="M251" s="33"/>
      <c r="N251" s="33"/>
      <c r="O251" s="33"/>
      <c r="P251" s="33"/>
      <c r="Q251" s="33"/>
      <c r="R251" s="33"/>
      <c r="S251" s="33"/>
      <c r="T251" s="33"/>
      <c r="U251" s="34"/>
    </row>
    <row r="252" spans="1:21" x14ac:dyDescent="0.25">
      <c r="A252" s="25" t="s">
        <v>198</v>
      </c>
      <c r="B252" s="14">
        <v>10892719</v>
      </c>
      <c r="C252" s="6">
        <v>0</v>
      </c>
      <c r="D252" s="6">
        <v>16102947</v>
      </c>
      <c r="E252" s="6">
        <v>0</v>
      </c>
      <c r="F252" s="6">
        <v>2728546</v>
      </c>
      <c r="G252" s="6">
        <v>21120408</v>
      </c>
      <c r="H252" s="6">
        <v>3670653</v>
      </c>
      <c r="I252" s="6">
        <v>0</v>
      </c>
      <c r="J252" s="15">
        <v>54515273</v>
      </c>
      <c r="K252" s="14">
        <v>9248721</v>
      </c>
      <c r="L252" s="6">
        <v>0</v>
      </c>
      <c r="M252" s="6">
        <v>14662810</v>
      </c>
      <c r="N252" s="6">
        <v>0</v>
      </c>
      <c r="O252" s="6">
        <v>2117252</v>
      </c>
      <c r="P252" s="6">
        <v>7721969</v>
      </c>
      <c r="Q252" s="6">
        <v>0</v>
      </c>
      <c r="R252" s="6">
        <v>0</v>
      </c>
      <c r="S252" s="6">
        <v>2685566</v>
      </c>
      <c r="T252" s="6">
        <v>2518649</v>
      </c>
      <c r="U252" s="15">
        <v>38954967</v>
      </c>
    </row>
    <row r="253" spans="1:21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6" t="s">
        <v>204</v>
      </c>
      <c r="J253" s="15" t="s">
        <v>204</v>
      </c>
      <c r="K253" s="14" t="s">
        <v>204</v>
      </c>
      <c r="L253" s="6" t="s">
        <v>204</v>
      </c>
      <c r="M253" s="6" t="s">
        <v>204</v>
      </c>
      <c r="N253" s="6" t="s">
        <v>204</v>
      </c>
      <c r="O253" s="6" t="s">
        <v>204</v>
      </c>
      <c r="P253" s="6" t="s">
        <v>204</v>
      </c>
      <c r="Q253" s="6" t="s">
        <v>204</v>
      </c>
      <c r="R253" s="6" t="s">
        <v>204</v>
      </c>
      <c r="S253" s="6" t="s">
        <v>204</v>
      </c>
      <c r="T253" s="6" t="s">
        <v>204</v>
      </c>
      <c r="U253" s="15" t="s">
        <v>204</v>
      </c>
    </row>
    <row r="254" spans="1:21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6" t="s">
        <v>204</v>
      </c>
      <c r="J254" s="15" t="s">
        <v>204</v>
      </c>
      <c r="K254" s="14" t="s">
        <v>204</v>
      </c>
      <c r="L254" s="6" t="s">
        <v>204</v>
      </c>
      <c r="M254" s="6" t="s">
        <v>204</v>
      </c>
      <c r="N254" s="6" t="s">
        <v>204</v>
      </c>
      <c r="O254" s="6" t="s">
        <v>204</v>
      </c>
      <c r="P254" s="6" t="s">
        <v>204</v>
      </c>
      <c r="Q254" s="6" t="s">
        <v>204</v>
      </c>
      <c r="R254" s="6" t="s">
        <v>204</v>
      </c>
      <c r="S254" s="6" t="s">
        <v>204</v>
      </c>
      <c r="T254" s="6" t="s">
        <v>204</v>
      </c>
      <c r="U254" s="15" t="s">
        <v>204</v>
      </c>
    </row>
    <row r="255" spans="1:21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6" t="s">
        <v>204</v>
      </c>
      <c r="J255" s="15" t="s">
        <v>204</v>
      </c>
      <c r="K255" s="14" t="s">
        <v>204</v>
      </c>
      <c r="L255" s="6" t="s">
        <v>204</v>
      </c>
      <c r="M255" s="6" t="s">
        <v>204</v>
      </c>
      <c r="N255" s="6" t="s">
        <v>204</v>
      </c>
      <c r="O255" s="6" t="s">
        <v>204</v>
      </c>
      <c r="P255" s="6" t="s">
        <v>204</v>
      </c>
      <c r="Q255" s="6" t="s">
        <v>204</v>
      </c>
      <c r="R255" s="6" t="s">
        <v>204</v>
      </c>
      <c r="S255" s="6" t="s">
        <v>204</v>
      </c>
      <c r="T255" s="6" t="s">
        <v>204</v>
      </c>
      <c r="U255" s="15" t="s">
        <v>204</v>
      </c>
    </row>
    <row r="256" spans="1:21" x14ac:dyDescent="0.25">
      <c r="A256" s="22" t="s">
        <v>157</v>
      </c>
      <c r="B256" s="12">
        <f t="shared" ref="B256:J256" si="69">SUM(B252:B255)</f>
        <v>10892719</v>
      </c>
      <c r="C256" s="5">
        <f t="shared" si="69"/>
        <v>0</v>
      </c>
      <c r="D256" s="5">
        <f t="shared" si="69"/>
        <v>16102947</v>
      </c>
      <c r="E256" s="5">
        <f t="shared" si="69"/>
        <v>0</v>
      </c>
      <c r="F256" s="5">
        <f t="shared" si="69"/>
        <v>2728546</v>
      </c>
      <c r="G256" s="5">
        <f t="shared" si="69"/>
        <v>21120408</v>
      </c>
      <c r="H256" s="5">
        <f t="shared" si="69"/>
        <v>3670653</v>
      </c>
      <c r="I256" s="5">
        <f t="shared" si="69"/>
        <v>0</v>
      </c>
      <c r="J256" s="13">
        <f t="shared" si="69"/>
        <v>54515273</v>
      </c>
      <c r="K256" s="12">
        <f t="shared" ref="K256:U256" si="70">SUM(K252:K255)</f>
        <v>9248721</v>
      </c>
      <c r="L256" s="5">
        <f t="shared" si="70"/>
        <v>0</v>
      </c>
      <c r="M256" s="5">
        <f t="shared" si="70"/>
        <v>14662810</v>
      </c>
      <c r="N256" s="5">
        <f t="shared" si="70"/>
        <v>0</v>
      </c>
      <c r="O256" s="5">
        <f t="shared" si="70"/>
        <v>2117252</v>
      </c>
      <c r="P256" s="5">
        <f t="shared" si="70"/>
        <v>7721969</v>
      </c>
      <c r="Q256" s="5">
        <f t="shared" si="70"/>
        <v>0</v>
      </c>
      <c r="R256" s="5">
        <f t="shared" si="70"/>
        <v>0</v>
      </c>
      <c r="S256" s="5">
        <f t="shared" si="70"/>
        <v>2685566</v>
      </c>
      <c r="T256" s="5">
        <f t="shared" si="70"/>
        <v>2518649</v>
      </c>
      <c r="U256" s="13">
        <f t="shared" si="70"/>
        <v>38954967</v>
      </c>
    </row>
    <row r="257" spans="1:21" x14ac:dyDescent="0.25">
      <c r="A257" s="24"/>
      <c r="B257" s="32"/>
      <c r="C257" s="33"/>
      <c r="D257" s="33"/>
      <c r="E257" s="33"/>
      <c r="F257" s="33"/>
      <c r="G257" s="33"/>
      <c r="H257" s="33"/>
      <c r="I257" s="33"/>
      <c r="J257" s="34"/>
      <c r="K257" s="32"/>
      <c r="L257" s="33"/>
      <c r="M257" s="33"/>
      <c r="N257" s="33"/>
      <c r="O257" s="33"/>
      <c r="P257" s="33"/>
      <c r="Q257" s="33"/>
      <c r="R257" s="33"/>
      <c r="S257" s="33"/>
      <c r="T257" s="33"/>
      <c r="U257" s="34"/>
    </row>
    <row r="258" spans="1:21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3"/>
      <c r="J258" s="34"/>
      <c r="K258" s="32"/>
      <c r="L258" s="33"/>
      <c r="M258" s="33"/>
      <c r="N258" s="33"/>
      <c r="O258" s="33"/>
      <c r="P258" s="33"/>
      <c r="Q258" s="33"/>
      <c r="R258" s="33"/>
      <c r="S258" s="33"/>
      <c r="T258" s="33"/>
      <c r="U258" s="34"/>
    </row>
    <row r="259" spans="1:21" x14ac:dyDescent="0.25">
      <c r="A259" s="25" t="s">
        <v>198</v>
      </c>
      <c r="B259" s="14">
        <v>723831</v>
      </c>
      <c r="C259" s="6">
        <v>0</v>
      </c>
      <c r="D259" s="6">
        <v>1225560</v>
      </c>
      <c r="E259" s="6">
        <v>0</v>
      </c>
      <c r="F259" s="6">
        <v>0</v>
      </c>
      <c r="G259" s="6">
        <v>980348</v>
      </c>
      <c r="H259" s="6">
        <v>304129</v>
      </c>
      <c r="I259" s="6">
        <v>0</v>
      </c>
      <c r="J259" s="15">
        <v>3233868</v>
      </c>
      <c r="K259" s="14">
        <v>255295</v>
      </c>
      <c r="L259" s="6">
        <v>0</v>
      </c>
      <c r="M259" s="6">
        <v>514735</v>
      </c>
      <c r="N259" s="6">
        <v>0</v>
      </c>
      <c r="O259" s="6">
        <v>0</v>
      </c>
      <c r="P259" s="6">
        <v>392139</v>
      </c>
      <c r="Q259" s="6">
        <v>0</v>
      </c>
      <c r="R259" s="6">
        <v>0</v>
      </c>
      <c r="S259" s="6">
        <v>0</v>
      </c>
      <c r="T259" s="6">
        <v>258510</v>
      </c>
      <c r="U259" s="15">
        <v>1420679</v>
      </c>
    </row>
    <row r="260" spans="1:21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6" t="s">
        <v>204</v>
      </c>
      <c r="J260" s="15" t="s">
        <v>204</v>
      </c>
      <c r="K260" s="14" t="s">
        <v>204</v>
      </c>
      <c r="L260" s="6" t="s">
        <v>204</v>
      </c>
      <c r="M260" s="6" t="s">
        <v>204</v>
      </c>
      <c r="N260" s="6" t="s">
        <v>204</v>
      </c>
      <c r="O260" s="6" t="s">
        <v>204</v>
      </c>
      <c r="P260" s="6" t="s">
        <v>204</v>
      </c>
      <c r="Q260" s="6" t="s">
        <v>204</v>
      </c>
      <c r="R260" s="6" t="s">
        <v>204</v>
      </c>
      <c r="S260" s="6" t="s">
        <v>204</v>
      </c>
      <c r="T260" s="6" t="s">
        <v>204</v>
      </c>
      <c r="U260" s="15" t="s">
        <v>204</v>
      </c>
    </row>
    <row r="261" spans="1:21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6" t="s">
        <v>204</v>
      </c>
      <c r="J261" s="15" t="s">
        <v>204</v>
      </c>
      <c r="K261" s="14" t="s">
        <v>204</v>
      </c>
      <c r="L261" s="6" t="s">
        <v>204</v>
      </c>
      <c r="M261" s="6" t="s">
        <v>204</v>
      </c>
      <c r="N261" s="6" t="s">
        <v>204</v>
      </c>
      <c r="O261" s="6" t="s">
        <v>204</v>
      </c>
      <c r="P261" s="6" t="s">
        <v>204</v>
      </c>
      <c r="Q261" s="6" t="s">
        <v>204</v>
      </c>
      <c r="R261" s="6" t="s">
        <v>204</v>
      </c>
      <c r="S261" s="6" t="s">
        <v>204</v>
      </c>
      <c r="T261" s="6" t="s">
        <v>204</v>
      </c>
      <c r="U261" s="15" t="s">
        <v>204</v>
      </c>
    </row>
    <row r="262" spans="1:21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6" t="s">
        <v>204</v>
      </c>
      <c r="J262" s="15" t="s">
        <v>204</v>
      </c>
      <c r="K262" s="14" t="s">
        <v>204</v>
      </c>
      <c r="L262" s="6" t="s">
        <v>204</v>
      </c>
      <c r="M262" s="6" t="s">
        <v>204</v>
      </c>
      <c r="N262" s="6" t="s">
        <v>204</v>
      </c>
      <c r="O262" s="6" t="s">
        <v>204</v>
      </c>
      <c r="P262" s="6" t="s">
        <v>204</v>
      </c>
      <c r="Q262" s="6" t="s">
        <v>204</v>
      </c>
      <c r="R262" s="6" t="s">
        <v>204</v>
      </c>
      <c r="S262" s="6" t="s">
        <v>204</v>
      </c>
      <c r="T262" s="6" t="s">
        <v>204</v>
      </c>
      <c r="U262" s="15" t="s">
        <v>204</v>
      </c>
    </row>
    <row r="263" spans="1:21" x14ac:dyDescent="0.25">
      <c r="A263" s="22" t="s">
        <v>157</v>
      </c>
      <c r="B263" s="12">
        <f t="shared" ref="B263:J263" si="71">SUM(B259:B262)</f>
        <v>723831</v>
      </c>
      <c r="C263" s="5">
        <f t="shared" si="71"/>
        <v>0</v>
      </c>
      <c r="D263" s="5">
        <f t="shared" si="71"/>
        <v>1225560</v>
      </c>
      <c r="E263" s="5">
        <f t="shared" si="71"/>
        <v>0</v>
      </c>
      <c r="F263" s="5">
        <f t="shared" si="71"/>
        <v>0</v>
      </c>
      <c r="G263" s="5">
        <f t="shared" si="71"/>
        <v>980348</v>
      </c>
      <c r="H263" s="5">
        <f t="shared" si="71"/>
        <v>304129</v>
      </c>
      <c r="I263" s="5">
        <f t="shared" si="71"/>
        <v>0</v>
      </c>
      <c r="J263" s="13">
        <f t="shared" si="71"/>
        <v>3233868</v>
      </c>
      <c r="K263" s="12">
        <f t="shared" ref="K263:U263" si="72">SUM(K259:K262)</f>
        <v>255295</v>
      </c>
      <c r="L263" s="5">
        <f t="shared" si="72"/>
        <v>0</v>
      </c>
      <c r="M263" s="5">
        <f t="shared" si="72"/>
        <v>514735</v>
      </c>
      <c r="N263" s="5">
        <f t="shared" si="72"/>
        <v>0</v>
      </c>
      <c r="O263" s="5">
        <f t="shared" si="72"/>
        <v>0</v>
      </c>
      <c r="P263" s="5">
        <f t="shared" si="72"/>
        <v>392139</v>
      </c>
      <c r="Q263" s="5">
        <f t="shared" si="72"/>
        <v>0</v>
      </c>
      <c r="R263" s="5">
        <f t="shared" si="72"/>
        <v>0</v>
      </c>
      <c r="S263" s="5">
        <f t="shared" si="72"/>
        <v>0</v>
      </c>
      <c r="T263" s="5">
        <f t="shared" si="72"/>
        <v>258510</v>
      </c>
      <c r="U263" s="13">
        <f t="shared" si="72"/>
        <v>1420679</v>
      </c>
    </row>
    <row r="264" spans="1:21" x14ac:dyDescent="0.25">
      <c r="A264" s="24"/>
      <c r="B264" s="32"/>
      <c r="C264" s="33"/>
      <c r="D264" s="33"/>
      <c r="E264" s="33"/>
      <c r="F264" s="33"/>
      <c r="G264" s="33"/>
      <c r="H264" s="33"/>
      <c r="I264" s="33"/>
      <c r="J264" s="34"/>
      <c r="K264" s="32"/>
      <c r="L264" s="33"/>
      <c r="M264" s="33"/>
      <c r="N264" s="33"/>
      <c r="O264" s="33"/>
      <c r="P264" s="33"/>
      <c r="Q264" s="33"/>
      <c r="R264" s="33"/>
      <c r="S264" s="33"/>
      <c r="T264" s="33"/>
      <c r="U264" s="34"/>
    </row>
    <row r="265" spans="1:21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3"/>
      <c r="J265" s="34"/>
      <c r="K265" s="32"/>
      <c r="L265" s="33"/>
      <c r="M265" s="33"/>
      <c r="N265" s="33"/>
      <c r="O265" s="33"/>
      <c r="P265" s="33"/>
      <c r="Q265" s="33"/>
      <c r="R265" s="33"/>
      <c r="S265" s="33"/>
      <c r="T265" s="33"/>
      <c r="U265" s="34"/>
    </row>
    <row r="266" spans="1:21" x14ac:dyDescent="0.25">
      <c r="A266" s="25" t="s">
        <v>198</v>
      </c>
      <c r="B266" s="14">
        <v>711717</v>
      </c>
      <c r="C266" s="6">
        <v>0</v>
      </c>
      <c r="D266" s="6">
        <v>1971463</v>
      </c>
      <c r="E266" s="6">
        <v>0</v>
      </c>
      <c r="F266" s="6">
        <v>64668</v>
      </c>
      <c r="G266" s="6">
        <v>1021001</v>
      </c>
      <c r="H266" s="6">
        <v>208651</v>
      </c>
      <c r="I266" s="6">
        <v>0</v>
      </c>
      <c r="J266" s="15">
        <v>3977500</v>
      </c>
      <c r="K266" s="14">
        <v>424766</v>
      </c>
      <c r="L266" s="6">
        <v>0</v>
      </c>
      <c r="M266" s="6">
        <v>1091296</v>
      </c>
      <c r="N266" s="6">
        <v>0</v>
      </c>
      <c r="O266" s="6">
        <v>154222</v>
      </c>
      <c r="P266" s="6">
        <v>363444</v>
      </c>
      <c r="Q266" s="6">
        <v>42184</v>
      </c>
      <c r="R266" s="6">
        <v>49060</v>
      </c>
      <c r="S266" s="6">
        <v>43564</v>
      </c>
      <c r="T266" s="6">
        <v>9183</v>
      </c>
      <c r="U266" s="15">
        <v>2177719</v>
      </c>
    </row>
    <row r="267" spans="1:21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6" t="s">
        <v>204</v>
      </c>
      <c r="J267" s="15" t="s">
        <v>204</v>
      </c>
      <c r="K267" s="14" t="s">
        <v>204</v>
      </c>
      <c r="L267" s="6" t="s">
        <v>204</v>
      </c>
      <c r="M267" s="6" t="s">
        <v>204</v>
      </c>
      <c r="N267" s="6" t="s">
        <v>204</v>
      </c>
      <c r="O267" s="6" t="s">
        <v>204</v>
      </c>
      <c r="P267" s="6" t="s">
        <v>204</v>
      </c>
      <c r="Q267" s="6" t="s">
        <v>204</v>
      </c>
      <c r="R267" s="6" t="s">
        <v>204</v>
      </c>
      <c r="S267" s="6" t="s">
        <v>204</v>
      </c>
      <c r="T267" s="6" t="s">
        <v>204</v>
      </c>
      <c r="U267" s="15" t="s">
        <v>204</v>
      </c>
    </row>
    <row r="268" spans="1:21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6" t="s">
        <v>204</v>
      </c>
      <c r="J268" s="15" t="s">
        <v>204</v>
      </c>
      <c r="K268" s="14" t="s">
        <v>204</v>
      </c>
      <c r="L268" s="6" t="s">
        <v>204</v>
      </c>
      <c r="M268" s="6" t="s">
        <v>204</v>
      </c>
      <c r="N268" s="6" t="s">
        <v>204</v>
      </c>
      <c r="O268" s="6" t="s">
        <v>204</v>
      </c>
      <c r="P268" s="6" t="s">
        <v>204</v>
      </c>
      <c r="Q268" s="6" t="s">
        <v>204</v>
      </c>
      <c r="R268" s="6" t="s">
        <v>204</v>
      </c>
      <c r="S268" s="6" t="s">
        <v>204</v>
      </c>
      <c r="T268" s="6" t="s">
        <v>204</v>
      </c>
      <c r="U268" s="15" t="s">
        <v>204</v>
      </c>
    </row>
    <row r="269" spans="1:21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6" t="s">
        <v>204</v>
      </c>
      <c r="J269" s="15" t="s">
        <v>204</v>
      </c>
      <c r="K269" s="14" t="s">
        <v>204</v>
      </c>
      <c r="L269" s="6" t="s">
        <v>204</v>
      </c>
      <c r="M269" s="6" t="s">
        <v>204</v>
      </c>
      <c r="N269" s="6" t="s">
        <v>204</v>
      </c>
      <c r="O269" s="6" t="s">
        <v>204</v>
      </c>
      <c r="P269" s="6" t="s">
        <v>204</v>
      </c>
      <c r="Q269" s="6" t="s">
        <v>204</v>
      </c>
      <c r="R269" s="6" t="s">
        <v>204</v>
      </c>
      <c r="S269" s="6" t="s">
        <v>204</v>
      </c>
      <c r="T269" s="6" t="s">
        <v>204</v>
      </c>
      <c r="U269" s="15" t="s">
        <v>204</v>
      </c>
    </row>
    <row r="270" spans="1:21" x14ac:dyDescent="0.25">
      <c r="A270" s="22" t="s">
        <v>157</v>
      </c>
      <c r="B270" s="12">
        <f t="shared" ref="B270:J270" si="73">SUM(B266:B269)</f>
        <v>711717</v>
      </c>
      <c r="C270" s="5">
        <f t="shared" si="73"/>
        <v>0</v>
      </c>
      <c r="D270" s="5">
        <f t="shared" si="73"/>
        <v>1971463</v>
      </c>
      <c r="E270" s="5">
        <f t="shared" si="73"/>
        <v>0</v>
      </c>
      <c r="F270" s="5">
        <f t="shared" si="73"/>
        <v>64668</v>
      </c>
      <c r="G270" s="5">
        <f t="shared" si="73"/>
        <v>1021001</v>
      </c>
      <c r="H270" s="5">
        <f t="shared" si="73"/>
        <v>208651</v>
      </c>
      <c r="I270" s="5">
        <f t="shared" si="73"/>
        <v>0</v>
      </c>
      <c r="J270" s="13">
        <f t="shared" si="73"/>
        <v>3977500</v>
      </c>
      <c r="K270" s="12">
        <f t="shared" ref="K270:U270" si="74">SUM(K266:K269)</f>
        <v>424766</v>
      </c>
      <c r="L270" s="5">
        <f t="shared" si="74"/>
        <v>0</v>
      </c>
      <c r="M270" s="5">
        <f t="shared" si="74"/>
        <v>1091296</v>
      </c>
      <c r="N270" s="5">
        <f t="shared" si="74"/>
        <v>0</v>
      </c>
      <c r="O270" s="5">
        <f t="shared" si="74"/>
        <v>154222</v>
      </c>
      <c r="P270" s="5">
        <f t="shared" si="74"/>
        <v>363444</v>
      </c>
      <c r="Q270" s="5">
        <f t="shared" si="74"/>
        <v>42184</v>
      </c>
      <c r="R270" s="5">
        <f t="shared" si="74"/>
        <v>49060</v>
      </c>
      <c r="S270" s="5">
        <f t="shared" si="74"/>
        <v>43564</v>
      </c>
      <c r="T270" s="5">
        <f t="shared" si="74"/>
        <v>9183</v>
      </c>
      <c r="U270" s="13">
        <f t="shared" si="74"/>
        <v>2177719</v>
      </c>
    </row>
    <row r="271" spans="1:21" x14ac:dyDescent="0.25">
      <c r="A271" s="24"/>
      <c r="B271" s="32"/>
      <c r="C271" s="33"/>
      <c r="D271" s="33"/>
      <c r="E271" s="33"/>
      <c r="F271" s="33"/>
      <c r="G271" s="33"/>
      <c r="H271" s="33"/>
      <c r="I271" s="33"/>
      <c r="J271" s="34"/>
      <c r="K271" s="32"/>
      <c r="L271" s="33"/>
      <c r="M271" s="33"/>
      <c r="N271" s="33"/>
      <c r="O271" s="33"/>
      <c r="P271" s="33"/>
      <c r="Q271" s="33"/>
      <c r="R271" s="33"/>
      <c r="S271" s="33"/>
      <c r="T271" s="33"/>
      <c r="U271" s="34"/>
    </row>
    <row r="272" spans="1:21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3"/>
      <c r="J272" s="34"/>
      <c r="K272" s="32"/>
      <c r="L272" s="33"/>
      <c r="M272" s="33"/>
      <c r="N272" s="33"/>
      <c r="O272" s="33"/>
      <c r="P272" s="33"/>
      <c r="Q272" s="33"/>
      <c r="R272" s="33"/>
      <c r="S272" s="33"/>
      <c r="T272" s="33"/>
      <c r="U272" s="34"/>
    </row>
    <row r="273" spans="1:21" x14ac:dyDescent="0.25">
      <c r="A273" s="25" t="s">
        <v>198</v>
      </c>
      <c r="B273" s="14">
        <v>2006979</v>
      </c>
      <c r="C273" s="6">
        <v>14986</v>
      </c>
      <c r="D273" s="6">
        <v>4784519</v>
      </c>
      <c r="E273" s="6">
        <v>82477</v>
      </c>
      <c r="F273" s="6">
        <v>298417</v>
      </c>
      <c r="G273" s="6">
        <v>5383378</v>
      </c>
      <c r="H273" s="6">
        <v>517373</v>
      </c>
      <c r="I273" s="6">
        <v>0</v>
      </c>
      <c r="J273" s="15">
        <v>13088129</v>
      </c>
      <c r="K273" s="14">
        <v>2272485</v>
      </c>
      <c r="L273" s="6">
        <v>8822</v>
      </c>
      <c r="M273" s="6">
        <v>3663320</v>
      </c>
      <c r="N273" s="6">
        <v>216905</v>
      </c>
      <c r="O273" s="6">
        <v>276632</v>
      </c>
      <c r="P273" s="6">
        <v>1070108</v>
      </c>
      <c r="Q273" s="6">
        <v>343517</v>
      </c>
      <c r="R273" s="6">
        <v>0</v>
      </c>
      <c r="S273" s="6">
        <v>-20694</v>
      </c>
      <c r="T273" s="6">
        <v>0</v>
      </c>
      <c r="U273" s="15">
        <v>7831095</v>
      </c>
    </row>
    <row r="274" spans="1:21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6" t="s">
        <v>204</v>
      </c>
      <c r="J274" s="15" t="s">
        <v>204</v>
      </c>
      <c r="K274" s="14" t="s">
        <v>204</v>
      </c>
      <c r="L274" s="6" t="s">
        <v>204</v>
      </c>
      <c r="M274" s="6" t="s">
        <v>204</v>
      </c>
      <c r="N274" s="6" t="s">
        <v>204</v>
      </c>
      <c r="O274" s="6" t="s">
        <v>204</v>
      </c>
      <c r="P274" s="6" t="s">
        <v>204</v>
      </c>
      <c r="Q274" s="6" t="s">
        <v>204</v>
      </c>
      <c r="R274" s="6" t="s">
        <v>204</v>
      </c>
      <c r="S274" s="6" t="s">
        <v>204</v>
      </c>
      <c r="T274" s="6" t="s">
        <v>204</v>
      </c>
      <c r="U274" s="15" t="s">
        <v>204</v>
      </c>
    </row>
    <row r="275" spans="1:21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6" t="s">
        <v>204</v>
      </c>
      <c r="J275" s="15" t="s">
        <v>204</v>
      </c>
      <c r="K275" s="14" t="s">
        <v>204</v>
      </c>
      <c r="L275" s="6" t="s">
        <v>204</v>
      </c>
      <c r="M275" s="6" t="s">
        <v>204</v>
      </c>
      <c r="N275" s="6" t="s">
        <v>204</v>
      </c>
      <c r="O275" s="6" t="s">
        <v>204</v>
      </c>
      <c r="P275" s="6" t="s">
        <v>204</v>
      </c>
      <c r="Q275" s="6" t="s">
        <v>204</v>
      </c>
      <c r="R275" s="6" t="s">
        <v>204</v>
      </c>
      <c r="S275" s="6" t="s">
        <v>204</v>
      </c>
      <c r="T275" s="6" t="s">
        <v>204</v>
      </c>
      <c r="U275" s="15" t="s">
        <v>204</v>
      </c>
    </row>
    <row r="276" spans="1:21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6" t="s">
        <v>204</v>
      </c>
      <c r="J276" s="15" t="s">
        <v>204</v>
      </c>
      <c r="K276" s="14" t="s">
        <v>204</v>
      </c>
      <c r="L276" s="6" t="s">
        <v>204</v>
      </c>
      <c r="M276" s="6" t="s">
        <v>204</v>
      </c>
      <c r="N276" s="6" t="s">
        <v>204</v>
      </c>
      <c r="O276" s="6" t="s">
        <v>204</v>
      </c>
      <c r="P276" s="6" t="s">
        <v>204</v>
      </c>
      <c r="Q276" s="6" t="s">
        <v>204</v>
      </c>
      <c r="R276" s="6" t="s">
        <v>204</v>
      </c>
      <c r="S276" s="6" t="s">
        <v>204</v>
      </c>
      <c r="T276" s="6" t="s">
        <v>204</v>
      </c>
      <c r="U276" s="15" t="s">
        <v>204</v>
      </c>
    </row>
    <row r="277" spans="1:21" ht="15.75" thickBot="1" x14ac:dyDescent="0.3">
      <c r="A277" s="26" t="s">
        <v>157</v>
      </c>
      <c r="B277" s="16">
        <f t="shared" ref="B277:J277" si="75">SUM(B273:B276)</f>
        <v>2006979</v>
      </c>
      <c r="C277" s="21">
        <f t="shared" si="75"/>
        <v>14986</v>
      </c>
      <c r="D277" s="21">
        <f t="shared" si="75"/>
        <v>4784519</v>
      </c>
      <c r="E277" s="21">
        <f t="shared" si="75"/>
        <v>82477</v>
      </c>
      <c r="F277" s="21">
        <f t="shared" si="75"/>
        <v>298417</v>
      </c>
      <c r="G277" s="21">
        <f t="shared" si="75"/>
        <v>5383378</v>
      </c>
      <c r="H277" s="21">
        <f t="shared" si="75"/>
        <v>517373</v>
      </c>
      <c r="I277" s="21">
        <f t="shared" si="75"/>
        <v>0</v>
      </c>
      <c r="J277" s="17">
        <f t="shared" si="75"/>
        <v>13088129</v>
      </c>
      <c r="K277" s="16">
        <f t="shared" ref="K277:U277" si="76">SUM(K273:K276)</f>
        <v>2272485</v>
      </c>
      <c r="L277" s="21">
        <f t="shared" si="76"/>
        <v>8822</v>
      </c>
      <c r="M277" s="21">
        <f t="shared" si="76"/>
        <v>3663320</v>
      </c>
      <c r="N277" s="21">
        <f t="shared" si="76"/>
        <v>216905</v>
      </c>
      <c r="O277" s="21">
        <f t="shared" si="76"/>
        <v>276632</v>
      </c>
      <c r="P277" s="21">
        <f t="shared" si="76"/>
        <v>1070108</v>
      </c>
      <c r="Q277" s="21">
        <f t="shared" si="76"/>
        <v>343517</v>
      </c>
      <c r="R277" s="21">
        <f t="shared" si="76"/>
        <v>0</v>
      </c>
      <c r="S277" s="21">
        <f t="shared" si="76"/>
        <v>-20694</v>
      </c>
      <c r="T277" s="21">
        <f t="shared" si="76"/>
        <v>0</v>
      </c>
      <c r="U277" s="17">
        <f t="shared" si="76"/>
        <v>7831095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6" type="noConversion"/>
  <conditionalFormatting sqref="B1:U1048576">
    <cfRule type="cellIs" dxfId="21" priority="1" operator="equal">
      <formula>"Delinquent"</formula>
    </cfRule>
    <cfRule type="cellIs" dxfId="20" priority="2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U277"/>
  <sheetViews>
    <sheetView showGridLines="0" workbookViewId="0"/>
  </sheetViews>
  <sheetFormatPr defaultRowHeight="15" x14ac:dyDescent="0.25"/>
  <cols>
    <col min="1" max="1" width="40.5703125" style="1" bestFit="1" customWidth="1"/>
    <col min="2" max="21" width="19.140625" style="44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21" ht="18.75" x14ac:dyDescent="0.3">
      <c r="A8" s="42" t="s">
        <v>46</v>
      </c>
      <c r="B8" s="47"/>
      <c r="C8" s="45"/>
      <c r="D8" s="45"/>
      <c r="E8" s="45"/>
      <c r="F8" s="45"/>
      <c r="G8" s="45"/>
      <c r="H8" s="45"/>
    </row>
    <row r="9" spans="1:21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21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21" x14ac:dyDescent="0.25">
      <c r="A11" s="3"/>
      <c r="B11" s="45"/>
      <c r="C11" s="45"/>
      <c r="D11" s="45"/>
      <c r="E11" s="45"/>
      <c r="F11" s="45"/>
      <c r="G11" s="45"/>
      <c r="H11" s="45"/>
    </row>
    <row r="12" spans="1:21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21" s="48" customFormat="1" x14ac:dyDescent="0.25">
      <c r="A13" s="55" t="s">
        <v>19</v>
      </c>
      <c r="B13" s="52" t="s">
        <v>47</v>
      </c>
      <c r="C13" s="53"/>
      <c r="D13" s="53"/>
      <c r="E13" s="53"/>
      <c r="F13" s="61"/>
      <c r="G13" s="61"/>
      <c r="H13" s="61"/>
      <c r="I13" s="61"/>
      <c r="J13" s="62"/>
      <c r="K13" s="63" t="s">
        <v>48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8" customFormat="1" ht="48.75" customHeight="1" thickBot="1" x14ac:dyDescent="0.3">
      <c r="A14" s="65"/>
      <c r="B14" s="10" t="s">
        <v>151</v>
      </c>
      <c r="C14" s="4" t="s">
        <v>152</v>
      </c>
      <c r="D14" s="4" t="s">
        <v>153</v>
      </c>
      <c r="E14" s="4" t="s">
        <v>154</v>
      </c>
      <c r="F14" s="4" t="s">
        <v>38</v>
      </c>
      <c r="G14" s="4" t="s">
        <v>155</v>
      </c>
      <c r="H14" s="4" t="s">
        <v>39</v>
      </c>
      <c r="I14" s="4" t="s">
        <v>40</v>
      </c>
      <c r="J14" s="11" t="s">
        <v>35</v>
      </c>
      <c r="K14" s="10" t="s">
        <v>151</v>
      </c>
      <c r="L14" s="4" t="s">
        <v>152</v>
      </c>
      <c r="M14" s="4" t="s">
        <v>153</v>
      </c>
      <c r="N14" s="4" t="s">
        <v>154</v>
      </c>
      <c r="O14" s="4" t="s">
        <v>38</v>
      </c>
      <c r="P14" s="4" t="s">
        <v>155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158</v>
      </c>
      <c r="B15" s="12">
        <f>SUM(B16:B18)</f>
        <v>1983944</v>
      </c>
      <c r="C15" s="5">
        <f t="shared" ref="C15:U15" si="0">SUM(C16:C18)</f>
        <v>0</v>
      </c>
      <c r="D15" s="5">
        <f t="shared" si="0"/>
        <v>1397865</v>
      </c>
      <c r="E15" s="5">
        <f t="shared" si="0"/>
        <v>47125</v>
      </c>
      <c r="F15" s="5">
        <f t="shared" si="0"/>
        <v>0</v>
      </c>
      <c r="G15" s="5">
        <f t="shared" si="0"/>
        <v>17059</v>
      </c>
      <c r="H15" s="5">
        <f t="shared" si="0"/>
        <v>599492</v>
      </c>
      <c r="I15" s="5">
        <f t="shared" si="0"/>
        <v>0</v>
      </c>
      <c r="J15" s="13">
        <f t="shared" si="0"/>
        <v>4045485</v>
      </c>
      <c r="K15" s="12">
        <f t="shared" si="0"/>
        <v>-269915</v>
      </c>
      <c r="L15" s="5">
        <f t="shared" si="0"/>
        <v>0</v>
      </c>
      <c r="M15" s="5">
        <f t="shared" si="0"/>
        <v>-182798</v>
      </c>
      <c r="N15" s="5">
        <f t="shared" si="0"/>
        <v>15001</v>
      </c>
      <c r="O15" s="5">
        <f t="shared" si="0"/>
        <v>0</v>
      </c>
      <c r="P15" s="5">
        <f t="shared" si="0"/>
        <v>143</v>
      </c>
      <c r="Q15" s="5">
        <f t="shared" si="0"/>
        <v>15971</v>
      </c>
      <c r="R15" s="5">
        <f t="shared" si="0"/>
        <v>9532.7000000000007</v>
      </c>
      <c r="S15" s="5">
        <f t="shared" si="0"/>
        <v>-19599.739999999998</v>
      </c>
      <c r="T15" s="5">
        <f t="shared" si="0"/>
        <v>37005</v>
      </c>
      <c r="U15" s="13">
        <f t="shared" si="0"/>
        <v>-394660.04000000004</v>
      </c>
    </row>
    <row r="16" spans="1:21" x14ac:dyDescent="0.25">
      <c r="A16" s="23" t="s">
        <v>146</v>
      </c>
      <c r="B16" s="12">
        <f>B25+B32+B39+B46+B53+B60+B67+B74+B81+B88+B95+B102+B109+B116+B123+B130+B137</f>
        <v>0</v>
      </c>
      <c r="C16" s="5">
        <f t="shared" ref="C16:U16" si="1">C25+C32+C39+C46+C53+C60+C67+C74+C81+C88+C95+C102+C109+C116+C123+C130+C137</f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13">
        <f t="shared" si="1"/>
        <v>0</v>
      </c>
      <c r="K16" s="12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5">
        <f t="shared" si="1"/>
        <v>0</v>
      </c>
      <c r="P16" s="5">
        <f t="shared" si="1"/>
        <v>0</v>
      </c>
      <c r="Q16" s="5">
        <f t="shared" si="1"/>
        <v>0</v>
      </c>
      <c r="R16" s="5">
        <f t="shared" si="1"/>
        <v>0</v>
      </c>
      <c r="S16" s="5">
        <f t="shared" si="1"/>
        <v>0</v>
      </c>
      <c r="T16" s="5">
        <f t="shared" si="1"/>
        <v>0</v>
      </c>
      <c r="U16" s="13">
        <f t="shared" si="1"/>
        <v>0</v>
      </c>
    </row>
    <row r="17" spans="1:21" x14ac:dyDescent="0.25">
      <c r="A17" s="23" t="s">
        <v>147</v>
      </c>
      <c r="B17" s="12">
        <f>B144+B151+B158+B165+B172+B179</f>
        <v>0</v>
      </c>
      <c r="C17" s="5">
        <f t="shared" ref="C17:U17" si="2">C144+C151+C158+C165+C172+C179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5">
        <f t="shared" si="2"/>
        <v>0</v>
      </c>
      <c r="J17" s="13">
        <f t="shared" si="2"/>
        <v>0</v>
      </c>
      <c r="K17" s="12">
        <f t="shared" si="2"/>
        <v>0</v>
      </c>
      <c r="L17" s="5">
        <f t="shared" si="2"/>
        <v>0</v>
      </c>
      <c r="M17" s="5">
        <f t="shared" si="2"/>
        <v>0</v>
      </c>
      <c r="N17" s="5">
        <f t="shared" si="2"/>
        <v>0</v>
      </c>
      <c r="O17" s="5">
        <f t="shared" si="2"/>
        <v>0</v>
      </c>
      <c r="P17" s="5">
        <f t="shared" si="2"/>
        <v>0</v>
      </c>
      <c r="Q17" s="5">
        <f t="shared" si="2"/>
        <v>0</v>
      </c>
      <c r="R17" s="5">
        <f t="shared" si="2"/>
        <v>0</v>
      </c>
      <c r="S17" s="5">
        <f t="shared" si="2"/>
        <v>0</v>
      </c>
      <c r="T17" s="5">
        <f t="shared" si="2"/>
        <v>0</v>
      </c>
      <c r="U17" s="13">
        <f t="shared" si="2"/>
        <v>0</v>
      </c>
    </row>
    <row r="18" spans="1:21" x14ac:dyDescent="0.25">
      <c r="A18" s="23" t="s">
        <v>148</v>
      </c>
      <c r="B18" s="12">
        <f>B186+B193+B200+B207+B214+B221+B228+B235+B242+B249+B256+B263+B270+B277</f>
        <v>1983944</v>
      </c>
      <c r="C18" s="5">
        <f t="shared" ref="C18:U18" si="3">C186+C193+C200+C207+C214+C221+C228+C235+C242+C249+C256+C263+C270+C277</f>
        <v>0</v>
      </c>
      <c r="D18" s="5">
        <f t="shared" si="3"/>
        <v>1397865</v>
      </c>
      <c r="E18" s="5">
        <f t="shared" si="3"/>
        <v>47125</v>
      </c>
      <c r="F18" s="5">
        <f t="shared" si="3"/>
        <v>0</v>
      </c>
      <c r="G18" s="5">
        <f t="shared" si="3"/>
        <v>17059</v>
      </c>
      <c r="H18" s="5">
        <f t="shared" si="3"/>
        <v>599492</v>
      </c>
      <c r="I18" s="5">
        <f t="shared" si="3"/>
        <v>0</v>
      </c>
      <c r="J18" s="13">
        <f t="shared" si="3"/>
        <v>4045485</v>
      </c>
      <c r="K18" s="12">
        <f t="shared" si="3"/>
        <v>-269915</v>
      </c>
      <c r="L18" s="5">
        <f t="shared" si="3"/>
        <v>0</v>
      </c>
      <c r="M18" s="5">
        <f t="shared" si="3"/>
        <v>-182798</v>
      </c>
      <c r="N18" s="5">
        <f t="shared" si="3"/>
        <v>15001</v>
      </c>
      <c r="O18" s="5">
        <f t="shared" si="3"/>
        <v>0</v>
      </c>
      <c r="P18" s="5">
        <f t="shared" si="3"/>
        <v>143</v>
      </c>
      <c r="Q18" s="5">
        <f t="shared" si="3"/>
        <v>15971</v>
      </c>
      <c r="R18" s="5">
        <f t="shared" si="3"/>
        <v>9532.7000000000007</v>
      </c>
      <c r="S18" s="5">
        <f t="shared" si="3"/>
        <v>-19599.739999999998</v>
      </c>
      <c r="T18" s="5">
        <f t="shared" si="3"/>
        <v>37005</v>
      </c>
      <c r="U18" s="13">
        <f t="shared" si="3"/>
        <v>-394660.04000000004</v>
      </c>
    </row>
    <row r="19" spans="1:21" x14ac:dyDescent="0.25">
      <c r="A19" s="24"/>
      <c r="B19" s="32"/>
      <c r="C19" s="33"/>
      <c r="D19" s="33"/>
      <c r="E19" s="33"/>
      <c r="F19" s="33"/>
      <c r="G19" s="33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4"/>
    </row>
    <row r="20" spans="1:21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3"/>
      <c r="J20" s="34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</row>
    <row r="21" spans="1:21" x14ac:dyDescent="0.25">
      <c r="A21" s="25" t="s">
        <v>198</v>
      </c>
      <c r="B21" s="14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15">
        <v>0</v>
      </c>
      <c r="K21" s="14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15">
        <v>0</v>
      </c>
    </row>
    <row r="22" spans="1:21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6" t="s">
        <v>204</v>
      </c>
      <c r="J22" s="15" t="s">
        <v>204</v>
      </c>
      <c r="K22" s="14" t="s">
        <v>204</v>
      </c>
      <c r="L22" s="6" t="s">
        <v>204</v>
      </c>
      <c r="M22" s="6" t="s">
        <v>204</v>
      </c>
      <c r="N22" s="6" t="s">
        <v>204</v>
      </c>
      <c r="O22" s="6" t="s">
        <v>204</v>
      </c>
      <c r="P22" s="6" t="s">
        <v>204</v>
      </c>
      <c r="Q22" s="6" t="s">
        <v>204</v>
      </c>
      <c r="R22" s="6" t="s">
        <v>204</v>
      </c>
      <c r="S22" s="6" t="s">
        <v>204</v>
      </c>
      <c r="T22" s="6" t="s">
        <v>204</v>
      </c>
      <c r="U22" s="15" t="s">
        <v>204</v>
      </c>
    </row>
    <row r="23" spans="1:21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6" t="s">
        <v>204</v>
      </c>
      <c r="J23" s="15" t="s">
        <v>204</v>
      </c>
      <c r="K23" s="14" t="s">
        <v>204</v>
      </c>
      <c r="L23" s="6" t="s">
        <v>204</v>
      </c>
      <c r="M23" s="6" t="s">
        <v>204</v>
      </c>
      <c r="N23" s="6" t="s">
        <v>204</v>
      </c>
      <c r="O23" s="6" t="s">
        <v>204</v>
      </c>
      <c r="P23" s="6" t="s">
        <v>204</v>
      </c>
      <c r="Q23" s="6" t="s">
        <v>204</v>
      </c>
      <c r="R23" s="6" t="s">
        <v>204</v>
      </c>
      <c r="S23" s="6" t="s">
        <v>204</v>
      </c>
      <c r="T23" s="6" t="s">
        <v>204</v>
      </c>
      <c r="U23" s="15" t="s">
        <v>204</v>
      </c>
    </row>
    <row r="24" spans="1:21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6" t="s">
        <v>204</v>
      </c>
      <c r="J24" s="15" t="s">
        <v>204</v>
      </c>
      <c r="K24" s="14" t="s">
        <v>204</v>
      </c>
      <c r="L24" s="6" t="s">
        <v>204</v>
      </c>
      <c r="M24" s="6" t="s">
        <v>204</v>
      </c>
      <c r="N24" s="6" t="s">
        <v>204</v>
      </c>
      <c r="O24" s="6" t="s">
        <v>204</v>
      </c>
      <c r="P24" s="6" t="s">
        <v>204</v>
      </c>
      <c r="Q24" s="6" t="s">
        <v>204</v>
      </c>
      <c r="R24" s="6" t="s">
        <v>204</v>
      </c>
      <c r="S24" s="6" t="s">
        <v>204</v>
      </c>
      <c r="T24" s="6" t="s">
        <v>204</v>
      </c>
      <c r="U24" s="15" t="s">
        <v>204</v>
      </c>
    </row>
    <row r="25" spans="1:21" x14ac:dyDescent="0.25">
      <c r="A25" s="22" t="s">
        <v>157</v>
      </c>
      <c r="B25" s="12">
        <f t="shared" ref="B25:J25" si="4">SUM(B21:B24)</f>
        <v>0</v>
      </c>
      <c r="C25" s="5">
        <f t="shared" si="4"/>
        <v>0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5">
        <f t="shared" si="4"/>
        <v>0</v>
      </c>
      <c r="J25" s="13">
        <f t="shared" si="4"/>
        <v>0</v>
      </c>
      <c r="K25" s="12">
        <f t="shared" ref="K25:U25" si="5">SUM(K21:K24)</f>
        <v>0</v>
      </c>
      <c r="L25" s="5">
        <f t="shared" si="5"/>
        <v>0</v>
      </c>
      <c r="M25" s="5">
        <f t="shared" si="5"/>
        <v>0</v>
      </c>
      <c r="N25" s="5">
        <f t="shared" si="5"/>
        <v>0</v>
      </c>
      <c r="O25" s="5">
        <f t="shared" si="5"/>
        <v>0</v>
      </c>
      <c r="P25" s="5">
        <f t="shared" si="5"/>
        <v>0</v>
      </c>
      <c r="Q25" s="5">
        <f t="shared" si="5"/>
        <v>0</v>
      </c>
      <c r="R25" s="5">
        <f t="shared" si="5"/>
        <v>0</v>
      </c>
      <c r="S25" s="5">
        <f t="shared" si="5"/>
        <v>0</v>
      </c>
      <c r="T25" s="5">
        <f t="shared" si="5"/>
        <v>0</v>
      </c>
      <c r="U25" s="13">
        <f t="shared" si="5"/>
        <v>0</v>
      </c>
    </row>
    <row r="26" spans="1:21" x14ac:dyDescent="0.25">
      <c r="A26" s="24"/>
      <c r="B26" s="32"/>
      <c r="C26" s="33"/>
      <c r="D26" s="33"/>
      <c r="E26" s="33"/>
      <c r="F26" s="33"/>
      <c r="G26" s="33"/>
      <c r="H26" s="33"/>
      <c r="I26" s="33"/>
      <c r="J26" s="34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</row>
    <row r="27" spans="1:21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3"/>
      <c r="J27" s="34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4"/>
    </row>
    <row r="28" spans="1:21" x14ac:dyDescent="0.25">
      <c r="A28" s="25" t="s">
        <v>198</v>
      </c>
      <c r="B28" s="14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15">
        <v>0</v>
      </c>
      <c r="K28" s="14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15">
        <v>0</v>
      </c>
    </row>
    <row r="29" spans="1:21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204</v>
      </c>
      <c r="J29" s="15" t="s">
        <v>204</v>
      </c>
      <c r="K29" s="14" t="s">
        <v>204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204</v>
      </c>
      <c r="S29" s="6" t="s">
        <v>204</v>
      </c>
      <c r="T29" s="6" t="s">
        <v>204</v>
      </c>
      <c r="U29" s="15" t="s">
        <v>204</v>
      </c>
    </row>
    <row r="30" spans="1:21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6" t="s">
        <v>204</v>
      </c>
      <c r="J30" s="15" t="s">
        <v>204</v>
      </c>
      <c r="K30" s="14" t="s">
        <v>204</v>
      </c>
      <c r="L30" s="6" t="s">
        <v>204</v>
      </c>
      <c r="M30" s="6" t="s">
        <v>204</v>
      </c>
      <c r="N30" s="6" t="s">
        <v>204</v>
      </c>
      <c r="O30" s="6" t="s">
        <v>204</v>
      </c>
      <c r="P30" s="6" t="s">
        <v>204</v>
      </c>
      <c r="Q30" s="6" t="s">
        <v>204</v>
      </c>
      <c r="R30" s="6" t="s">
        <v>204</v>
      </c>
      <c r="S30" s="6" t="s">
        <v>204</v>
      </c>
      <c r="T30" s="6" t="s">
        <v>204</v>
      </c>
      <c r="U30" s="15" t="s">
        <v>204</v>
      </c>
    </row>
    <row r="31" spans="1:21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15" t="s">
        <v>204</v>
      </c>
      <c r="K31" s="14" t="s">
        <v>204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204</v>
      </c>
      <c r="S31" s="6" t="s">
        <v>204</v>
      </c>
      <c r="T31" s="6" t="s">
        <v>204</v>
      </c>
      <c r="U31" s="15" t="s">
        <v>204</v>
      </c>
    </row>
    <row r="32" spans="1:21" x14ac:dyDescent="0.25">
      <c r="A32" s="22" t="s">
        <v>157</v>
      </c>
      <c r="B32" s="12">
        <f t="shared" ref="B32:J32" si="6">SUM(B28:B31)</f>
        <v>0</v>
      </c>
      <c r="C32" s="5">
        <f t="shared" si="6"/>
        <v>0</v>
      </c>
      <c r="D32" s="5">
        <f t="shared" si="6"/>
        <v>0</v>
      </c>
      <c r="E32" s="5">
        <f t="shared" si="6"/>
        <v>0</v>
      </c>
      <c r="F32" s="5">
        <f t="shared" si="6"/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13">
        <f t="shared" si="6"/>
        <v>0</v>
      </c>
      <c r="K32" s="12">
        <f t="shared" ref="K32:U32" si="7">SUM(K28:K31)</f>
        <v>0</v>
      </c>
      <c r="L32" s="5">
        <f t="shared" si="7"/>
        <v>0</v>
      </c>
      <c r="M32" s="5">
        <f t="shared" si="7"/>
        <v>0</v>
      </c>
      <c r="N32" s="5">
        <f t="shared" si="7"/>
        <v>0</v>
      </c>
      <c r="O32" s="5">
        <f t="shared" si="7"/>
        <v>0</v>
      </c>
      <c r="P32" s="5">
        <f t="shared" si="7"/>
        <v>0</v>
      </c>
      <c r="Q32" s="5">
        <f t="shared" si="7"/>
        <v>0</v>
      </c>
      <c r="R32" s="5">
        <f t="shared" si="7"/>
        <v>0</v>
      </c>
      <c r="S32" s="5">
        <f t="shared" si="7"/>
        <v>0</v>
      </c>
      <c r="T32" s="5">
        <f t="shared" si="7"/>
        <v>0</v>
      </c>
      <c r="U32" s="13">
        <f t="shared" si="7"/>
        <v>0</v>
      </c>
    </row>
    <row r="33" spans="1:21" x14ac:dyDescent="0.25">
      <c r="A33" s="24"/>
      <c r="B33" s="32"/>
      <c r="C33" s="33"/>
      <c r="D33" s="33"/>
      <c r="E33" s="33"/>
      <c r="F33" s="33"/>
      <c r="G33" s="33"/>
      <c r="H33" s="33"/>
      <c r="I33" s="33"/>
      <c r="J33" s="34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/>
    </row>
    <row r="34" spans="1:21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3"/>
      <c r="J34" s="34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x14ac:dyDescent="0.25">
      <c r="A35" s="25" t="s">
        <v>198</v>
      </c>
      <c r="B35" s="14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15">
        <v>0</v>
      </c>
      <c r="K35" s="14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15">
        <v>0</v>
      </c>
    </row>
    <row r="36" spans="1:21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6" t="s">
        <v>204</v>
      </c>
      <c r="J36" s="15" t="s">
        <v>204</v>
      </c>
      <c r="K36" s="14" t="s">
        <v>204</v>
      </c>
      <c r="L36" s="6" t="s">
        <v>204</v>
      </c>
      <c r="M36" s="6" t="s">
        <v>204</v>
      </c>
      <c r="N36" s="6" t="s">
        <v>204</v>
      </c>
      <c r="O36" s="6" t="s">
        <v>204</v>
      </c>
      <c r="P36" s="6" t="s">
        <v>204</v>
      </c>
      <c r="Q36" s="6" t="s">
        <v>204</v>
      </c>
      <c r="R36" s="6" t="s">
        <v>204</v>
      </c>
      <c r="S36" s="6" t="s">
        <v>204</v>
      </c>
      <c r="T36" s="6" t="s">
        <v>204</v>
      </c>
      <c r="U36" s="15" t="s">
        <v>204</v>
      </c>
    </row>
    <row r="37" spans="1:21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6" t="s">
        <v>204</v>
      </c>
      <c r="J37" s="15" t="s">
        <v>204</v>
      </c>
      <c r="K37" s="14" t="s">
        <v>204</v>
      </c>
      <c r="L37" s="6" t="s">
        <v>204</v>
      </c>
      <c r="M37" s="6" t="s">
        <v>204</v>
      </c>
      <c r="N37" s="6" t="s">
        <v>204</v>
      </c>
      <c r="O37" s="6" t="s">
        <v>204</v>
      </c>
      <c r="P37" s="6" t="s">
        <v>204</v>
      </c>
      <c r="Q37" s="6" t="s">
        <v>204</v>
      </c>
      <c r="R37" s="6" t="s">
        <v>204</v>
      </c>
      <c r="S37" s="6" t="s">
        <v>204</v>
      </c>
      <c r="T37" s="6" t="s">
        <v>204</v>
      </c>
      <c r="U37" s="15" t="s">
        <v>204</v>
      </c>
    </row>
    <row r="38" spans="1:21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6" t="s">
        <v>204</v>
      </c>
      <c r="J38" s="15" t="s">
        <v>204</v>
      </c>
      <c r="K38" s="14" t="s">
        <v>204</v>
      </c>
      <c r="L38" s="6" t="s">
        <v>204</v>
      </c>
      <c r="M38" s="6" t="s">
        <v>204</v>
      </c>
      <c r="N38" s="6" t="s">
        <v>204</v>
      </c>
      <c r="O38" s="6" t="s">
        <v>204</v>
      </c>
      <c r="P38" s="6" t="s">
        <v>204</v>
      </c>
      <c r="Q38" s="6" t="s">
        <v>204</v>
      </c>
      <c r="R38" s="6" t="s">
        <v>204</v>
      </c>
      <c r="S38" s="6" t="s">
        <v>204</v>
      </c>
      <c r="T38" s="6" t="s">
        <v>204</v>
      </c>
      <c r="U38" s="15" t="s">
        <v>204</v>
      </c>
    </row>
    <row r="39" spans="1:21" x14ac:dyDescent="0.25">
      <c r="A39" s="22" t="s">
        <v>157</v>
      </c>
      <c r="B39" s="12">
        <f t="shared" ref="B39:J39" si="8">SUM(B35:B38)</f>
        <v>0</v>
      </c>
      <c r="C39" s="5">
        <f t="shared" si="8"/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13">
        <f t="shared" si="8"/>
        <v>0</v>
      </c>
      <c r="K39" s="12">
        <f t="shared" ref="K39:U39" si="9">SUM(K35:K38)</f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13">
        <f t="shared" si="9"/>
        <v>0</v>
      </c>
    </row>
    <row r="40" spans="1:21" x14ac:dyDescent="0.25">
      <c r="A40" s="24"/>
      <c r="B40" s="32"/>
      <c r="C40" s="33"/>
      <c r="D40" s="33"/>
      <c r="E40" s="33"/>
      <c r="F40" s="33"/>
      <c r="G40" s="33"/>
      <c r="H40" s="33"/>
      <c r="I40" s="33"/>
      <c r="J40" s="34"/>
      <c r="K40" s="32"/>
      <c r="L40" s="33"/>
      <c r="M40" s="33"/>
      <c r="N40" s="33"/>
      <c r="O40" s="33"/>
      <c r="P40" s="33"/>
      <c r="Q40" s="33"/>
      <c r="R40" s="33"/>
      <c r="S40" s="33"/>
      <c r="T40" s="33"/>
      <c r="U40" s="34"/>
    </row>
    <row r="41" spans="1:21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3"/>
      <c r="J41" s="34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4"/>
    </row>
    <row r="42" spans="1:21" x14ac:dyDescent="0.25">
      <c r="A42" s="25" t="s">
        <v>198</v>
      </c>
      <c r="B42" s="14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15">
        <v>0</v>
      </c>
      <c r="K42" s="14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15">
        <v>0</v>
      </c>
    </row>
    <row r="43" spans="1:21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6" t="s">
        <v>204</v>
      </c>
      <c r="J43" s="15" t="s">
        <v>204</v>
      </c>
      <c r="K43" s="14" t="s">
        <v>204</v>
      </c>
      <c r="L43" s="6" t="s">
        <v>204</v>
      </c>
      <c r="M43" s="6" t="s">
        <v>204</v>
      </c>
      <c r="N43" s="6" t="s">
        <v>204</v>
      </c>
      <c r="O43" s="6" t="s">
        <v>204</v>
      </c>
      <c r="P43" s="6" t="s">
        <v>204</v>
      </c>
      <c r="Q43" s="6" t="s">
        <v>204</v>
      </c>
      <c r="R43" s="6" t="s">
        <v>204</v>
      </c>
      <c r="S43" s="6" t="s">
        <v>204</v>
      </c>
      <c r="T43" s="6" t="s">
        <v>204</v>
      </c>
      <c r="U43" s="15" t="s">
        <v>204</v>
      </c>
    </row>
    <row r="44" spans="1:21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6" t="s">
        <v>204</v>
      </c>
      <c r="J44" s="15" t="s">
        <v>204</v>
      </c>
      <c r="K44" s="14" t="s">
        <v>204</v>
      </c>
      <c r="L44" s="6" t="s">
        <v>204</v>
      </c>
      <c r="M44" s="6" t="s">
        <v>204</v>
      </c>
      <c r="N44" s="6" t="s">
        <v>204</v>
      </c>
      <c r="O44" s="6" t="s">
        <v>204</v>
      </c>
      <c r="P44" s="6" t="s">
        <v>204</v>
      </c>
      <c r="Q44" s="6" t="s">
        <v>204</v>
      </c>
      <c r="R44" s="6" t="s">
        <v>204</v>
      </c>
      <c r="S44" s="6" t="s">
        <v>204</v>
      </c>
      <c r="T44" s="6" t="s">
        <v>204</v>
      </c>
      <c r="U44" s="15" t="s">
        <v>204</v>
      </c>
    </row>
    <row r="45" spans="1:21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6" t="s">
        <v>204</v>
      </c>
      <c r="J45" s="15" t="s">
        <v>204</v>
      </c>
      <c r="K45" s="14" t="s">
        <v>204</v>
      </c>
      <c r="L45" s="6" t="s">
        <v>204</v>
      </c>
      <c r="M45" s="6" t="s">
        <v>204</v>
      </c>
      <c r="N45" s="6" t="s">
        <v>204</v>
      </c>
      <c r="O45" s="6" t="s">
        <v>204</v>
      </c>
      <c r="P45" s="6" t="s">
        <v>204</v>
      </c>
      <c r="Q45" s="6" t="s">
        <v>204</v>
      </c>
      <c r="R45" s="6" t="s">
        <v>204</v>
      </c>
      <c r="S45" s="6" t="s">
        <v>204</v>
      </c>
      <c r="T45" s="6" t="s">
        <v>204</v>
      </c>
      <c r="U45" s="15" t="s">
        <v>204</v>
      </c>
    </row>
    <row r="46" spans="1:21" x14ac:dyDescent="0.25">
      <c r="A46" s="22" t="s">
        <v>157</v>
      </c>
      <c r="B46" s="12">
        <f t="shared" ref="B46:J46" si="10">SUM(B42:B45)</f>
        <v>0</v>
      </c>
      <c r="C46" s="5">
        <f t="shared" si="10"/>
        <v>0</v>
      </c>
      <c r="D46" s="5">
        <f t="shared" si="10"/>
        <v>0</v>
      </c>
      <c r="E46" s="5">
        <f t="shared" si="10"/>
        <v>0</v>
      </c>
      <c r="F46" s="5">
        <f t="shared" si="10"/>
        <v>0</v>
      </c>
      <c r="G46" s="5">
        <f t="shared" si="10"/>
        <v>0</v>
      </c>
      <c r="H46" s="5">
        <f t="shared" si="10"/>
        <v>0</v>
      </c>
      <c r="I46" s="5">
        <f t="shared" si="10"/>
        <v>0</v>
      </c>
      <c r="J46" s="13">
        <f t="shared" si="10"/>
        <v>0</v>
      </c>
      <c r="K46" s="12">
        <f t="shared" ref="K46:U46" si="11">SUM(K42:K45)</f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13">
        <f t="shared" si="11"/>
        <v>0</v>
      </c>
    </row>
    <row r="47" spans="1:21" x14ac:dyDescent="0.25">
      <c r="A47" s="24"/>
      <c r="B47" s="32"/>
      <c r="C47" s="33"/>
      <c r="D47" s="33"/>
      <c r="E47" s="33"/>
      <c r="F47" s="33"/>
      <c r="G47" s="33"/>
      <c r="H47" s="33"/>
      <c r="I47" s="33"/>
      <c r="J47" s="34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4"/>
    </row>
    <row r="48" spans="1:21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3"/>
      <c r="J48" s="34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4"/>
    </row>
    <row r="49" spans="1:21" x14ac:dyDescent="0.25">
      <c r="A49" s="25" t="s">
        <v>198</v>
      </c>
      <c r="B49" s="14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15">
        <v>0</v>
      </c>
      <c r="K49" s="14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15">
        <v>0</v>
      </c>
    </row>
    <row r="50" spans="1:21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6" t="s">
        <v>204</v>
      </c>
      <c r="J50" s="15" t="s">
        <v>204</v>
      </c>
      <c r="K50" s="14" t="s">
        <v>204</v>
      </c>
      <c r="L50" s="6" t="s">
        <v>204</v>
      </c>
      <c r="M50" s="6" t="s">
        <v>204</v>
      </c>
      <c r="N50" s="6" t="s">
        <v>204</v>
      </c>
      <c r="O50" s="6" t="s">
        <v>204</v>
      </c>
      <c r="P50" s="6" t="s">
        <v>204</v>
      </c>
      <c r="Q50" s="6" t="s">
        <v>204</v>
      </c>
      <c r="R50" s="6" t="s">
        <v>204</v>
      </c>
      <c r="S50" s="6" t="s">
        <v>204</v>
      </c>
      <c r="T50" s="6" t="s">
        <v>204</v>
      </c>
      <c r="U50" s="15" t="s">
        <v>204</v>
      </c>
    </row>
    <row r="51" spans="1:21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6" t="s">
        <v>204</v>
      </c>
      <c r="J51" s="15" t="s">
        <v>204</v>
      </c>
      <c r="K51" s="14" t="s">
        <v>204</v>
      </c>
      <c r="L51" s="6" t="s">
        <v>204</v>
      </c>
      <c r="M51" s="6" t="s">
        <v>204</v>
      </c>
      <c r="N51" s="6" t="s">
        <v>204</v>
      </c>
      <c r="O51" s="6" t="s">
        <v>204</v>
      </c>
      <c r="P51" s="6" t="s">
        <v>204</v>
      </c>
      <c r="Q51" s="6" t="s">
        <v>204</v>
      </c>
      <c r="R51" s="6" t="s">
        <v>204</v>
      </c>
      <c r="S51" s="6" t="s">
        <v>204</v>
      </c>
      <c r="T51" s="6" t="s">
        <v>204</v>
      </c>
      <c r="U51" s="15" t="s">
        <v>204</v>
      </c>
    </row>
    <row r="52" spans="1:21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6" t="s">
        <v>204</v>
      </c>
      <c r="J52" s="15" t="s">
        <v>204</v>
      </c>
      <c r="K52" s="14" t="s">
        <v>204</v>
      </c>
      <c r="L52" s="6" t="s">
        <v>204</v>
      </c>
      <c r="M52" s="6" t="s">
        <v>204</v>
      </c>
      <c r="N52" s="6" t="s">
        <v>204</v>
      </c>
      <c r="O52" s="6" t="s">
        <v>204</v>
      </c>
      <c r="P52" s="6" t="s">
        <v>204</v>
      </c>
      <c r="Q52" s="6" t="s">
        <v>204</v>
      </c>
      <c r="R52" s="6" t="s">
        <v>204</v>
      </c>
      <c r="S52" s="6" t="s">
        <v>204</v>
      </c>
      <c r="T52" s="6" t="s">
        <v>204</v>
      </c>
      <c r="U52" s="15" t="s">
        <v>204</v>
      </c>
    </row>
    <row r="53" spans="1:21" x14ac:dyDescent="0.25">
      <c r="A53" s="22" t="s">
        <v>157</v>
      </c>
      <c r="B53" s="12">
        <f t="shared" ref="B53:J53" si="12">SUM(B49:B52)</f>
        <v>0</v>
      </c>
      <c r="C53" s="5">
        <f t="shared" si="12"/>
        <v>0</v>
      </c>
      <c r="D53" s="5">
        <f t="shared" si="12"/>
        <v>0</v>
      </c>
      <c r="E53" s="5">
        <f t="shared" si="12"/>
        <v>0</v>
      </c>
      <c r="F53" s="5">
        <f t="shared" si="12"/>
        <v>0</v>
      </c>
      <c r="G53" s="5">
        <f t="shared" si="12"/>
        <v>0</v>
      </c>
      <c r="H53" s="5">
        <f t="shared" si="12"/>
        <v>0</v>
      </c>
      <c r="I53" s="5">
        <f t="shared" si="12"/>
        <v>0</v>
      </c>
      <c r="J53" s="13">
        <f t="shared" si="12"/>
        <v>0</v>
      </c>
      <c r="K53" s="12">
        <f t="shared" ref="K53:U53" si="13">SUM(K49:K52)</f>
        <v>0</v>
      </c>
      <c r="L53" s="5">
        <f t="shared" si="13"/>
        <v>0</v>
      </c>
      <c r="M53" s="5">
        <f t="shared" si="13"/>
        <v>0</v>
      </c>
      <c r="N53" s="5">
        <f t="shared" si="13"/>
        <v>0</v>
      </c>
      <c r="O53" s="5">
        <f t="shared" si="13"/>
        <v>0</v>
      </c>
      <c r="P53" s="5">
        <f t="shared" si="13"/>
        <v>0</v>
      </c>
      <c r="Q53" s="5">
        <f t="shared" si="13"/>
        <v>0</v>
      </c>
      <c r="R53" s="5">
        <f t="shared" si="13"/>
        <v>0</v>
      </c>
      <c r="S53" s="5">
        <f t="shared" si="13"/>
        <v>0</v>
      </c>
      <c r="T53" s="5">
        <f t="shared" si="13"/>
        <v>0</v>
      </c>
      <c r="U53" s="13">
        <f t="shared" si="13"/>
        <v>0</v>
      </c>
    </row>
    <row r="54" spans="1:21" x14ac:dyDescent="0.25">
      <c r="A54" s="24"/>
      <c r="B54" s="32"/>
      <c r="C54" s="33"/>
      <c r="D54" s="33"/>
      <c r="E54" s="33"/>
      <c r="F54" s="33"/>
      <c r="G54" s="33"/>
      <c r="H54" s="33"/>
      <c r="I54" s="33"/>
      <c r="J54" s="34"/>
      <c r="K54" s="32"/>
      <c r="L54" s="33"/>
      <c r="M54" s="33"/>
      <c r="N54" s="33"/>
      <c r="O54" s="33"/>
      <c r="P54" s="33"/>
      <c r="Q54" s="33"/>
      <c r="R54" s="33"/>
      <c r="S54" s="33"/>
      <c r="T54" s="33"/>
      <c r="U54" s="34"/>
    </row>
    <row r="55" spans="1:21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3"/>
      <c r="J55" s="34"/>
      <c r="K55" s="32"/>
      <c r="L55" s="33"/>
      <c r="M55" s="33"/>
      <c r="N55" s="33"/>
      <c r="O55" s="33"/>
      <c r="P55" s="33"/>
      <c r="Q55" s="33"/>
      <c r="R55" s="33"/>
      <c r="S55" s="33"/>
      <c r="T55" s="33"/>
      <c r="U55" s="34"/>
    </row>
    <row r="56" spans="1:21" x14ac:dyDescent="0.25">
      <c r="A56" s="25" t="s">
        <v>198</v>
      </c>
      <c r="B56" s="14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15">
        <v>0</v>
      </c>
      <c r="K56" s="14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15">
        <v>0</v>
      </c>
    </row>
    <row r="57" spans="1:21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6" t="s">
        <v>204</v>
      </c>
      <c r="J57" s="15" t="s">
        <v>204</v>
      </c>
      <c r="K57" s="14" t="s">
        <v>204</v>
      </c>
      <c r="L57" s="6" t="s">
        <v>204</v>
      </c>
      <c r="M57" s="6" t="s">
        <v>204</v>
      </c>
      <c r="N57" s="6" t="s">
        <v>204</v>
      </c>
      <c r="O57" s="6" t="s">
        <v>204</v>
      </c>
      <c r="P57" s="6" t="s">
        <v>204</v>
      </c>
      <c r="Q57" s="6" t="s">
        <v>204</v>
      </c>
      <c r="R57" s="6" t="s">
        <v>204</v>
      </c>
      <c r="S57" s="6" t="s">
        <v>204</v>
      </c>
      <c r="T57" s="6" t="s">
        <v>204</v>
      </c>
      <c r="U57" s="15" t="s">
        <v>204</v>
      </c>
    </row>
    <row r="58" spans="1:21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6" t="s">
        <v>204</v>
      </c>
      <c r="J58" s="15" t="s">
        <v>204</v>
      </c>
      <c r="K58" s="14" t="s">
        <v>204</v>
      </c>
      <c r="L58" s="6" t="s">
        <v>204</v>
      </c>
      <c r="M58" s="6" t="s">
        <v>204</v>
      </c>
      <c r="N58" s="6" t="s">
        <v>204</v>
      </c>
      <c r="O58" s="6" t="s">
        <v>204</v>
      </c>
      <c r="P58" s="6" t="s">
        <v>204</v>
      </c>
      <c r="Q58" s="6" t="s">
        <v>204</v>
      </c>
      <c r="R58" s="6" t="s">
        <v>204</v>
      </c>
      <c r="S58" s="6" t="s">
        <v>204</v>
      </c>
      <c r="T58" s="6" t="s">
        <v>204</v>
      </c>
      <c r="U58" s="15" t="s">
        <v>204</v>
      </c>
    </row>
    <row r="59" spans="1:21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6" t="s">
        <v>204</v>
      </c>
      <c r="J59" s="15" t="s">
        <v>204</v>
      </c>
      <c r="K59" s="14" t="s">
        <v>204</v>
      </c>
      <c r="L59" s="6" t="s">
        <v>204</v>
      </c>
      <c r="M59" s="6" t="s">
        <v>204</v>
      </c>
      <c r="N59" s="6" t="s">
        <v>204</v>
      </c>
      <c r="O59" s="6" t="s">
        <v>204</v>
      </c>
      <c r="P59" s="6" t="s">
        <v>204</v>
      </c>
      <c r="Q59" s="6" t="s">
        <v>204</v>
      </c>
      <c r="R59" s="6" t="s">
        <v>204</v>
      </c>
      <c r="S59" s="6" t="s">
        <v>204</v>
      </c>
      <c r="T59" s="6" t="s">
        <v>204</v>
      </c>
      <c r="U59" s="15" t="s">
        <v>204</v>
      </c>
    </row>
    <row r="60" spans="1:21" x14ac:dyDescent="0.25">
      <c r="A60" s="22" t="s">
        <v>157</v>
      </c>
      <c r="B60" s="12">
        <f t="shared" ref="B60:J60" si="14">SUM(B56:B59)</f>
        <v>0</v>
      </c>
      <c r="C60" s="5">
        <f t="shared" si="14"/>
        <v>0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5">
        <f t="shared" si="14"/>
        <v>0</v>
      </c>
      <c r="I60" s="5">
        <f t="shared" si="14"/>
        <v>0</v>
      </c>
      <c r="J60" s="13">
        <f t="shared" si="14"/>
        <v>0</v>
      </c>
      <c r="K60" s="12">
        <f t="shared" ref="K60:U60" si="15">SUM(K56:K59)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13">
        <f t="shared" si="15"/>
        <v>0</v>
      </c>
    </row>
    <row r="61" spans="1:21" x14ac:dyDescent="0.25">
      <c r="A61" s="24"/>
      <c r="B61" s="32"/>
      <c r="C61" s="33"/>
      <c r="D61" s="33"/>
      <c r="E61" s="33"/>
      <c r="F61" s="33"/>
      <c r="G61" s="33"/>
      <c r="H61" s="33"/>
      <c r="I61" s="33"/>
      <c r="J61" s="34"/>
      <c r="K61" s="32"/>
      <c r="L61" s="33"/>
      <c r="M61" s="33"/>
      <c r="N61" s="33"/>
      <c r="O61" s="33"/>
      <c r="P61" s="33"/>
      <c r="Q61" s="33"/>
      <c r="R61" s="33"/>
      <c r="S61" s="33"/>
      <c r="T61" s="33"/>
      <c r="U61" s="34"/>
    </row>
    <row r="62" spans="1:21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3"/>
      <c r="J62" s="34"/>
      <c r="K62" s="32"/>
      <c r="L62" s="33"/>
      <c r="M62" s="33"/>
      <c r="N62" s="33"/>
      <c r="O62" s="33"/>
      <c r="P62" s="33"/>
      <c r="Q62" s="33"/>
      <c r="R62" s="33"/>
      <c r="S62" s="33"/>
      <c r="T62" s="33"/>
      <c r="U62" s="34"/>
    </row>
    <row r="63" spans="1:21" x14ac:dyDescent="0.25">
      <c r="A63" s="25" t="s">
        <v>198</v>
      </c>
      <c r="B63" s="14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15">
        <v>0</v>
      </c>
      <c r="K63" s="14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15">
        <v>0</v>
      </c>
    </row>
    <row r="64" spans="1:21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6" t="s">
        <v>204</v>
      </c>
      <c r="J64" s="15" t="s">
        <v>204</v>
      </c>
      <c r="K64" s="14" t="s">
        <v>204</v>
      </c>
      <c r="L64" s="6" t="s">
        <v>204</v>
      </c>
      <c r="M64" s="6" t="s">
        <v>204</v>
      </c>
      <c r="N64" s="6" t="s">
        <v>204</v>
      </c>
      <c r="O64" s="6" t="s">
        <v>204</v>
      </c>
      <c r="P64" s="6" t="s">
        <v>204</v>
      </c>
      <c r="Q64" s="6" t="s">
        <v>204</v>
      </c>
      <c r="R64" s="6" t="s">
        <v>204</v>
      </c>
      <c r="S64" s="6" t="s">
        <v>204</v>
      </c>
      <c r="T64" s="6" t="s">
        <v>204</v>
      </c>
      <c r="U64" s="15" t="s">
        <v>204</v>
      </c>
    </row>
    <row r="65" spans="1:21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6" t="s">
        <v>204</v>
      </c>
      <c r="J65" s="15" t="s">
        <v>204</v>
      </c>
      <c r="K65" s="14" t="s">
        <v>204</v>
      </c>
      <c r="L65" s="6" t="s">
        <v>204</v>
      </c>
      <c r="M65" s="6" t="s">
        <v>204</v>
      </c>
      <c r="N65" s="6" t="s">
        <v>204</v>
      </c>
      <c r="O65" s="6" t="s">
        <v>204</v>
      </c>
      <c r="P65" s="6" t="s">
        <v>204</v>
      </c>
      <c r="Q65" s="6" t="s">
        <v>204</v>
      </c>
      <c r="R65" s="6" t="s">
        <v>204</v>
      </c>
      <c r="S65" s="6" t="s">
        <v>204</v>
      </c>
      <c r="T65" s="6" t="s">
        <v>204</v>
      </c>
      <c r="U65" s="15" t="s">
        <v>204</v>
      </c>
    </row>
    <row r="66" spans="1:21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6" t="s">
        <v>204</v>
      </c>
      <c r="J66" s="15" t="s">
        <v>204</v>
      </c>
      <c r="K66" s="14" t="s">
        <v>204</v>
      </c>
      <c r="L66" s="6" t="s">
        <v>204</v>
      </c>
      <c r="M66" s="6" t="s">
        <v>204</v>
      </c>
      <c r="N66" s="6" t="s">
        <v>204</v>
      </c>
      <c r="O66" s="6" t="s">
        <v>204</v>
      </c>
      <c r="P66" s="6" t="s">
        <v>204</v>
      </c>
      <c r="Q66" s="6" t="s">
        <v>204</v>
      </c>
      <c r="R66" s="6" t="s">
        <v>204</v>
      </c>
      <c r="S66" s="6" t="s">
        <v>204</v>
      </c>
      <c r="T66" s="6" t="s">
        <v>204</v>
      </c>
      <c r="U66" s="15" t="s">
        <v>204</v>
      </c>
    </row>
    <row r="67" spans="1:21" x14ac:dyDescent="0.25">
      <c r="A67" s="22" t="s">
        <v>157</v>
      </c>
      <c r="B67" s="12">
        <f t="shared" ref="B67:J67" si="16">SUM(B63:B66)</f>
        <v>0</v>
      </c>
      <c r="C67" s="5">
        <f t="shared" si="16"/>
        <v>0</v>
      </c>
      <c r="D67" s="5">
        <f t="shared" si="16"/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5">
        <f t="shared" si="16"/>
        <v>0</v>
      </c>
      <c r="J67" s="13">
        <f t="shared" si="16"/>
        <v>0</v>
      </c>
      <c r="K67" s="12">
        <f t="shared" ref="K67:U67" si="17">SUM(K63:K66)</f>
        <v>0</v>
      </c>
      <c r="L67" s="5">
        <f t="shared" si="17"/>
        <v>0</v>
      </c>
      <c r="M67" s="5">
        <f t="shared" si="17"/>
        <v>0</v>
      </c>
      <c r="N67" s="5">
        <f t="shared" si="17"/>
        <v>0</v>
      </c>
      <c r="O67" s="5">
        <f t="shared" si="17"/>
        <v>0</v>
      </c>
      <c r="P67" s="5">
        <f t="shared" si="17"/>
        <v>0</v>
      </c>
      <c r="Q67" s="5">
        <f t="shared" si="17"/>
        <v>0</v>
      </c>
      <c r="R67" s="5">
        <f t="shared" si="17"/>
        <v>0</v>
      </c>
      <c r="S67" s="5">
        <f t="shared" si="17"/>
        <v>0</v>
      </c>
      <c r="T67" s="5">
        <f t="shared" si="17"/>
        <v>0</v>
      </c>
      <c r="U67" s="13">
        <f t="shared" si="17"/>
        <v>0</v>
      </c>
    </row>
    <row r="68" spans="1:21" x14ac:dyDescent="0.25">
      <c r="A68" s="24"/>
      <c r="B68" s="32"/>
      <c r="C68" s="33"/>
      <c r="D68" s="33"/>
      <c r="E68" s="33"/>
      <c r="F68" s="33"/>
      <c r="G68" s="33"/>
      <c r="H68" s="33"/>
      <c r="I68" s="33"/>
      <c r="J68" s="34"/>
      <c r="K68" s="32"/>
      <c r="L68" s="33"/>
      <c r="M68" s="33"/>
      <c r="N68" s="33"/>
      <c r="O68" s="33"/>
      <c r="P68" s="33"/>
      <c r="Q68" s="33"/>
      <c r="R68" s="33"/>
      <c r="S68" s="33"/>
      <c r="T68" s="33"/>
      <c r="U68" s="34"/>
    </row>
    <row r="69" spans="1:21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3"/>
      <c r="J69" s="34"/>
      <c r="K69" s="32"/>
      <c r="L69" s="33"/>
      <c r="M69" s="33"/>
      <c r="N69" s="33"/>
      <c r="O69" s="33"/>
      <c r="P69" s="33"/>
      <c r="Q69" s="33"/>
      <c r="R69" s="33"/>
      <c r="S69" s="33"/>
      <c r="T69" s="33"/>
      <c r="U69" s="34"/>
    </row>
    <row r="70" spans="1:21" x14ac:dyDescent="0.25">
      <c r="A70" s="25" t="s">
        <v>198</v>
      </c>
      <c r="B70" s="14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15">
        <v>0</v>
      </c>
      <c r="K70" s="14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15">
        <v>0</v>
      </c>
    </row>
    <row r="71" spans="1:21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6" t="s">
        <v>204</v>
      </c>
      <c r="J71" s="15" t="s">
        <v>204</v>
      </c>
      <c r="K71" s="14" t="s">
        <v>204</v>
      </c>
      <c r="L71" s="6" t="s">
        <v>204</v>
      </c>
      <c r="M71" s="6" t="s">
        <v>204</v>
      </c>
      <c r="N71" s="6" t="s">
        <v>204</v>
      </c>
      <c r="O71" s="6" t="s">
        <v>204</v>
      </c>
      <c r="P71" s="6" t="s">
        <v>204</v>
      </c>
      <c r="Q71" s="6" t="s">
        <v>204</v>
      </c>
      <c r="R71" s="6" t="s">
        <v>204</v>
      </c>
      <c r="S71" s="6" t="s">
        <v>204</v>
      </c>
      <c r="T71" s="6" t="s">
        <v>204</v>
      </c>
      <c r="U71" s="15" t="s">
        <v>204</v>
      </c>
    </row>
    <row r="72" spans="1:21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6" t="s">
        <v>204</v>
      </c>
      <c r="J72" s="15" t="s">
        <v>204</v>
      </c>
      <c r="K72" s="14" t="s">
        <v>204</v>
      </c>
      <c r="L72" s="6" t="s">
        <v>204</v>
      </c>
      <c r="M72" s="6" t="s">
        <v>204</v>
      </c>
      <c r="N72" s="6" t="s">
        <v>204</v>
      </c>
      <c r="O72" s="6" t="s">
        <v>204</v>
      </c>
      <c r="P72" s="6" t="s">
        <v>204</v>
      </c>
      <c r="Q72" s="6" t="s">
        <v>204</v>
      </c>
      <c r="R72" s="6" t="s">
        <v>204</v>
      </c>
      <c r="S72" s="6" t="s">
        <v>204</v>
      </c>
      <c r="T72" s="6" t="s">
        <v>204</v>
      </c>
      <c r="U72" s="15" t="s">
        <v>204</v>
      </c>
    </row>
    <row r="73" spans="1:21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6" t="s">
        <v>204</v>
      </c>
      <c r="J73" s="15" t="s">
        <v>204</v>
      </c>
      <c r="K73" s="14" t="s">
        <v>204</v>
      </c>
      <c r="L73" s="6" t="s">
        <v>204</v>
      </c>
      <c r="M73" s="6" t="s">
        <v>204</v>
      </c>
      <c r="N73" s="6" t="s">
        <v>204</v>
      </c>
      <c r="O73" s="6" t="s">
        <v>204</v>
      </c>
      <c r="P73" s="6" t="s">
        <v>204</v>
      </c>
      <c r="Q73" s="6" t="s">
        <v>204</v>
      </c>
      <c r="R73" s="6" t="s">
        <v>204</v>
      </c>
      <c r="S73" s="6" t="s">
        <v>204</v>
      </c>
      <c r="T73" s="6" t="s">
        <v>204</v>
      </c>
      <c r="U73" s="15" t="s">
        <v>204</v>
      </c>
    </row>
    <row r="74" spans="1:21" x14ac:dyDescent="0.25">
      <c r="A74" s="22" t="s">
        <v>157</v>
      </c>
      <c r="B74" s="12">
        <f t="shared" ref="B74:J74" si="18">SUM(B70:B73)</f>
        <v>0</v>
      </c>
      <c r="C74" s="5">
        <f t="shared" si="18"/>
        <v>0</v>
      </c>
      <c r="D74" s="5">
        <f t="shared" si="18"/>
        <v>0</v>
      </c>
      <c r="E74" s="5">
        <f t="shared" si="18"/>
        <v>0</v>
      </c>
      <c r="F74" s="5">
        <f t="shared" si="18"/>
        <v>0</v>
      </c>
      <c r="G74" s="5">
        <f t="shared" si="18"/>
        <v>0</v>
      </c>
      <c r="H74" s="5">
        <f t="shared" si="18"/>
        <v>0</v>
      </c>
      <c r="I74" s="5">
        <f t="shared" si="18"/>
        <v>0</v>
      </c>
      <c r="J74" s="13">
        <f t="shared" si="18"/>
        <v>0</v>
      </c>
      <c r="K74" s="12">
        <f t="shared" ref="K74:U74" si="19">SUM(K70:K73)</f>
        <v>0</v>
      </c>
      <c r="L74" s="5">
        <f t="shared" si="19"/>
        <v>0</v>
      </c>
      <c r="M74" s="5">
        <f t="shared" si="19"/>
        <v>0</v>
      </c>
      <c r="N74" s="5">
        <f t="shared" si="19"/>
        <v>0</v>
      </c>
      <c r="O74" s="5">
        <f t="shared" si="19"/>
        <v>0</v>
      </c>
      <c r="P74" s="5">
        <f t="shared" si="19"/>
        <v>0</v>
      </c>
      <c r="Q74" s="5">
        <f t="shared" si="19"/>
        <v>0</v>
      </c>
      <c r="R74" s="5">
        <f t="shared" si="19"/>
        <v>0</v>
      </c>
      <c r="S74" s="5">
        <f t="shared" si="19"/>
        <v>0</v>
      </c>
      <c r="T74" s="5">
        <f t="shared" si="19"/>
        <v>0</v>
      </c>
      <c r="U74" s="13">
        <f t="shared" si="19"/>
        <v>0</v>
      </c>
    </row>
    <row r="75" spans="1:21" x14ac:dyDescent="0.25">
      <c r="A75" s="24"/>
      <c r="B75" s="32"/>
      <c r="C75" s="33"/>
      <c r="D75" s="33"/>
      <c r="E75" s="33"/>
      <c r="F75" s="33"/>
      <c r="G75" s="33"/>
      <c r="H75" s="33"/>
      <c r="I75" s="33"/>
      <c r="J75" s="34"/>
      <c r="K75" s="32"/>
      <c r="L75" s="33"/>
      <c r="M75" s="33"/>
      <c r="N75" s="33"/>
      <c r="O75" s="33"/>
      <c r="P75" s="33"/>
      <c r="Q75" s="33"/>
      <c r="R75" s="33"/>
      <c r="S75" s="33"/>
      <c r="T75" s="33"/>
      <c r="U75" s="34"/>
    </row>
    <row r="76" spans="1:21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3"/>
      <c r="J76" s="34"/>
      <c r="K76" s="32"/>
      <c r="L76" s="33"/>
      <c r="M76" s="33"/>
      <c r="N76" s="33"/>
      <c r="O76" s="33"/>
      <c r="P76" s="33"/>
      <c r="Q76" s="33"/>
      <c r="R76" s="33"/>
      <c r="S76" s="33"/>
      <c r="T76" s="33"/>
      <c r="U76" s="34"/>
    </row>
    <row r="77" spans="1:21" x14ac:dyDescent="0.25">
      <c r="A77" s="25" t="s">
        <v>198</v>
      </c>
      <c r="B77" s="14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15">
        <v>0</v>
      </c>
      <c r="K77" s="14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15">
        <v>0</v>
      </c>
    </row>
    <row r="78" spans="1:21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6" t="s">
        <v>204</v>
      </c>
      <c r="J78" s="15" t="s">
        <v>204</v>
      </c>
      <c r="K78" s="14" t="s">
        <v>204</v>
      </c>
      <c r="L78" s="6" t="s">
        <v>204</v>
      </c>
      <c r="M78" s="6" t="s">
        <v>204</v>
      </c>
      <c r="N78" s="6" t="s">
        <v>204</v>
      </c>
      <c r="O78" s="6" t="s">
        <v>204</v>
      </c>
      <c r="P78" s="6" t="s">
        <v>204</v>
      </c>
      <c r="Q78" s="6" t="s">
        <v>204</v>
      </c>
      <c r="R78" s="6" t="s">
        <v>204</v>
      </c>
      <c r="S78" s="6" t="s">
        <v>204</v>
      </c>
      <c r="T78" s="6" t="s">
        <v>204</v>
      </c>
      <c r="U78" s="15" t="s">
        <v>204</v>
      </c>
    </row>
    <row r="79" spans="1:21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6" t="s">
        <v>204</v>
      </c>
      <c r="J79" s="15" t="s">
        <v>204</v>
      </c>
      <c r="K79" s="14" t="s">
        <v>204</v>
      </c>
      <c r="L79" s="6" t="s">
        <v>204</v>
      </c>
      <c r="M79" s="6" t="s">
        <v>204</v>
      </c>
      <c r="N79" s="6" t="s">
        <v>204</v>
      </c>
      <c r="O79" s="6" t="s">
        <v>204</v>
      </c>
      <c r="P79" s="6" t="s">
        <v>204</v>
      </c>
      <c r="Q79" s="6" t="s">
        <v>204</v>
      </c>
      <c r="R79" s="6" t="s">
        <v>204</v>
      </c>
      <c r="S79" s="6" t="s">
        <v>204</v>
      </c>
      <c r="T79" s="6" t="s">
        <v>204</v>
      </c>
      <c r="U79" s="15" t="s">
        <v>204</v>
      </c>
    </row>
    <row r="80" spans="1:21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6" t="s">
        <v>204</v>
      </c>
      <c r="J80" s="15" t="s">
        <v>204</v>
      </c>
      <c r="K80" s="14" t="s">
        <v>204</v>
      </c>
      <c r="L80" s="6" t="s">
        <v>204</v>
      </c>
      <c r="M80" s="6" t="s">
        <v>204</v>
      </c>
      <c r="N80" s="6" t="s">
        <v>204</v>
      </c>
      <c r="O80" s="6" t="s">
        <v>204</v>
      </c>
      <c r="P80" s="6" t="s">
        <v>204</v>
      </c>
      <c r="Q80" s="6" t="s">
        <v>204</v>
      </c>
      <c r="R80" s="6" t="s">
        <v>204</v>
      </c>
      <c r="S80" s="6" t="s">
        <v>204</v>
      </c>
      <c r="T80" s="6" t="s">
        <v>204</v>
      </c>
      <c r="U80" s="15" t="s">
        <v>204</v>
      </c>
    </row>
    <row r="81" spans="1:21" x14ac:dyDescent="0.25">
      <c r="A81" s="22" t="s">
        <v>157</v>
      </c>
      <c r="B81" s="12">
        <f t="shared" ref="B81:J81" si="20">SUM(B77:B80)</f>
        <v>0</v>
      </c>
      <c r="C81" s="5">
        <f t="shared" si="20"/>
        <v>0</v>
      </c>
      <c r="D81" s="5">
        <f t="shared" si="20"/>
        <v>0</v>
      </c>
      <c r="E81" s="5">
        <f t="shared" si="20"/>
        <v>0</v>
      </c>
      <c r="F81" s="5">
        <f t="shared" si="20"/>
        <v>0</v>
      </c>
      <c r="G81" s="5">
        <f t="shared" si="20"/>
        <v>0</v>
      </c>
      <c r="H81" s="5">
        <f t="shared" si="20"/>
        <v>0</v>
      </c>
      <c r="I81" s="5">
        <f t="shared" si="20"/>
        <v>0</v>
      </c>
      <c r="J81" s="13">
        <f t="shared" si="20"/>
        <v>0</v>
      </c>
      <c r="K81" s="12">
        <f t="shared" ref="K81:U81" si="21">SUM(K77:K80)</f>
        <v>0</v>
      </c>
      <c r="L81" s="5">
        <f t="shared" si="21"/>
        <v>0</v>
      </c>
      <c r="M81" s="5">
        <f t="shared" si="21"/>
        <v>0</v>
      </c>
      <c r="N81" s="5">
        <f t="shared" si="21"/>
        <v>0</v>
      </c>
      <c r="O81" s="5">
        <f t="shared" si="21"/>
        <v>0</v>
      </c>
      <c r="P81" s="5">
        <f t="shared" si="21"/>
        <v>0</v>
      </c>
      <c r="Q81" s="5">
        <f t="shared" si="21"/>
        <v>0</v>
      </c>
      <c r="R81" s="5">
        <f t="shared" si="21"/>
        <v>0</v>
      </c>
      <c r="S81" s="5">
        <f t="shared" si="21"/>
        <v>0</v>
      </c>
      <c r="T81" s="5">
        <f t="shared" si="21"/>
        <v>0</v>
      </c>
      <c r="U81" s="13">
        <f t="shared" si="21"/>
        <v>0</v>
      </c>
    </row>
    <row r="82" spans="1:21" x14ac:dyDescent="0.25">
      <c r="A82" s="24"/>
      <c r="B82" s="32"/>
      <c r="C82" s="33"/>
      <c r="D82" s="33"/>
      <c r="E82" s="33"/>
      <c r="F82" s="33"/>
      <c r="G82" s="33"/>
      <c r="H82" s="33"/>
      <c r="I82" s="33"/>
      <c r="J82" s="34"/>
      <c r="K82" s="32"/>
      <c r="L82" s="33"/>
      <c r="M82" s="33"/>
      <c r="N82" s="33"/>
      <c r="O82" s="33"/>
      <c r="P82" s="33"/>
      <c r="Q82" s="33"/>
      <c r="R82" s="33"/>
      <c r="S82" s="33"/>
      <c r="T82" s="33"/>
      <c r="U82" s="34"/>
    </row>
    <row r="83" spans="1:21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3"/>
      <c r="J83" s="34"/>
      <c r="K83" s="32"/>
      <c r="L83" s="33"/>
      <c r="M83" s="33"/>
      <c r="N83" s="33"/>
      <c r="O83" s="33"/>
      <c r="P83" s="33"/>
      <c r="Q83" s="33"/>
      <c r="R83" s="33"/>
      <c r="S83" s="33"/>
      <c r="T83" s="33"/>
      <c r="U83" s="34"/>
    </row>
    <row r="84" spans="1:21" x14ac:dyDescent="0.25">
      <c r="A84" s="25" t="s">
        <v>198</v>
      </c>
      <c r="B84" s="14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15">
        <v>0</v>
      </c>
      <c r="K84" s="14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15">
        <v>0</v>
      </c>
    </row>
    <row r="85" spans="1:21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6" t="s">
        <v>204</v>
      </c>
      <c r="J85" s="15" t="s">
        <v>204</v>
      </c>
      <c r="K85" s="14" t="s">
        <v>204</v>
      </c>
      <c r="L85" s="6" t="s">
        <v>204</v>
      </c>
      <c r="M85" s="6" t="s">
        <v>204</v>
      </c>
      <c r="N85" s="6" t="s">
        <v>204</v>
      </c>
      <c r="O85" s="6" t="s">
        <v>204</v>
      </c>
      <c r="P85" s="6" t="s">
        <v>204</v>
      </c>
      <c r="Q85" s="6" t="s">
        <v>204</v>
      </c>
      <c r="R85" s="6" t="s">
        <v>204</v>
      </c>
      <c r="S85" s="6" t="s">
        <v>204</v>
      </c>
      <c r="T85" s="6" t="s">
        <v>204</v>
      </c>
      <c r="U85" s="15" t="s">
        <v>204</v>
      </c>
    </row>
    <row r="86" spans="1:21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6" t="s">
        <v>204</v>
      </c>
      <c r="J86" s="15" t="s">
        <v>204</v>
      </c>
      <c r="K86" s="14" t="s">
        <v>204</v>
      </c>
      <c r="L86" s="6" t="s">
        <v>204</v>
      </c>
      <c r="M86" s="6" t="s">
        <v>204</v>
      </c>
      <c r="N86" s="6" t="s">
        <v>204</v>
      </c>
      <c r="O86" s="6" t="s">
        <v>204</v>
      </c>
      <c r="P86" s="6" t="s">
        <v>204</v>
      </c>
      <c r="Q86" s="6" t="s">
        <v>204</v>
      </c>
      <c r="R86" s="6" t="s">
        <v>204</v>
      </c>
      <c r="S86" s="6" t="s">
        <v>204</v>
      </c>
      <c r="T86" s="6" t="s">
        <v>204</v>
      </c>
      <c r="U86" s="15" t="s">
        <v>204</v>
      </c>
    </row>
    <row r="87" spans="1:21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6" t="s">
        <v>204</v>
      </c>
      <c r="J87" s="15" t="s">
        <v>204</v>
      </c>
      <c r="K87" s="14" t="s">
        <v>204</v>
      </c>
      <c r="L87" s="6" t="s">
        <v>204</v>
      </c>
      <c r="M87" s="6" t="s">
        <v>204</v>
      </c>
      <c r="N87" s="6" t="s">
        <v>204</v>
      </c>
      <c r="O87" s="6" t="s">
        <v>204</v>
      </c>
      <c r="P87" s="6" t="s">
        <v>204</v>
      </c>
      <c r="Q87" s="6" t="s">
        <v>204</v>
      </c>
      <c r="R87" s="6" t="s">
        <v>204</v>
      </c>
      <c r="S87" s="6" t="s">
        <v>204</v>
      </c>
      <c r="T87" s="6" t="s">
        <v>204</v>
      </c>
      <c r="U87" s="15" t="s">
        <v>204</v>
      </c>
    </row>
    <row r="88" spans="1:21" x14ac:dyDescent="0.25">
      <c r="A88" s="22" t="s">
        <v>157</v>
      </c>
      <c r="B88" s="12">
        <f t="shared" ref="B88:J88" si="22">SUM(B84:B87)</f>
        <v>0</v>
      </c>
      <c r="C88" s="5">
        <f t="shared" si="22"/>
        <v>0</v>
      </c>
      <c r="D88" s="5">
        <f t="shared" si="22"/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13">
        <f t="shared" si="22"/>
        <v>0</v>
      </c>
      <c r="K88" s="12">
        <f t="shared" ref="K88:U88" si="23">SUM(K84:K87)</f>
        <v>0</v>
      </c>
      <c r="L88" s="5">
        <f t="shared" si="23"/>
        <v>0</v>
      </c>
      <c r="M88" s="5">
        <f t="shared" si="23"/>
        <v>0</v>
      </c>
      <c r="N88" s="5">
        <f t="shared" si="23"/>
        <v>0</v>
      </c>
      <c r="O88" s="5">
        <f t="shared" si="23"/>
        <v>0</v>
      </c>
      <c r="P88" s="5">
        <f t="shared" si="23"/>
        <v>0</v>
      </c>
      <c r="Q88" s="5">
        <f t="shared" si="23"/>
        <v>0</v>
      </c>
      <c r="R88" s="5">
        <f t="shared" si="23"/>
        <v>0</v>
      </c>
      <c r="S88" s="5">
        <f t="shared" si="23"/>
        <v>0</v>
      </c>
      <c r="T88" s="5">
        <f t="shared" si="23"/>
        <v>0</v>
      </c>
      <c r="U88" s="13">
        <f t="shared" si="23"/>
        <v>0</v>
      </c>
    </row>
    <row r="89" spans="1:21" x14ac:dyDescent="0.25">
      <c r="A89" s="24"/>
      <c r="B89" s="32"/>
      <c r="C89" s="33"/>
      <c r="D89" s="33"/>
      <c r="E89" s="33"/>
      <c r="F89" s="33"/>
      <c r="G89" s="33"/>
      <c r="H89" s="33"/>
      <c r="I89" s="33"/>
      <c r="J89" s="34"/>
      <c r="K89" s="32"/>
      <c r="L89" s="33"/>
      <c r="M89" s="33"/>
      <c r="N89" s="33"/>
      <c r="O89" s="33"/>
      <c r="P89" s="33"/>
      <c r="Q89" s="33"/>
      <c r="R89" s="33"/>
      <c r="S89" s="33"/>
      <c r="T89" s="33"/>
      <c r="U89" s="34"/>
    </row>
    <row r="90" spans="1:21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3"/>
      <c r="J90" s="34"/>
      <c r="K90" s="32"/>
      <c r="L90" s="33"/>
      <c r="M90" s="33"/>
      <c r="N90" s="33"/>
      <c r="O90" s="33"/>
      <c r="P90" s="33"/>
      <c r="Q90" s="33"/>
      <c r="R90" s="33"/>
      <c r="S90" s="33"/>
      <c r="T90" s="33"/>
      <c r="U90" s="34"/>
    </row>
    <row r="91" spans="1:21" x14ac:dyDescent="0.25">
      <c r="A91" s="25" t="s">
        <v>198</v>
      </c>
      <c r="B91" s="14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15">
        <v>0</v>
      </c>
      <c r="K91" s="14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15">
        <v>0</v>
      </c>
    </row>
    <row r="92" spans="1:21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6" t="s">
        <v>204</v>
      </c>
      <c r="J92" s="15" t="s">
        <v>204</v>
      </c>
      <c r="K92" s="14" t="s">
        <v>204</v>
      </c>
      <c r="L92" s="6" t="s">
        <v>204</v>
      </c>
      <c r="M92" s="6" t="s">
        <v>204</v>
      </c>
      <c r="N92" s="6" t="s">
        <v>204</v>
      </c>
      <c r="O92" s="6" t="s">
        <v>204</v>
      </c>
      <c r="P92" s="6" t="s">
        <v>204</v>
      </c>
      <c r="Q92" s="6" t="s">
        <v>204</v>
      </c>
      <c r="R92" s="6" t="s">
        <v>204</v>
      </c>
      <c r="S92" s="6" t="s">
        <v>204</v>
      </c>
      <c r="T92" s="6" t="s">
        <v>204</v>
      </c>
      <c r="U92" s="15" t="s">
        <v>204</v>
      </c>
    </row>
    <row r="93" spans="1:21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6" t="s">
        <v>204</v>
      </c>
      <c r="J93" s="15" t="s">
        <v>204</v>
      </c>
      <c r="K93" s="14" t="s">
        <v>204</v>
      </c>
      <c r="L93" s="6" t="s">
        <v>204</v>
      </c>
      <c r="M93" s="6" t="s">
        <v>204</v>
      </c>
      <c r="N93" s="6" t="s">
        <v>204</v>
      </c>
      <c r="O93" s="6" t="s">
        <v>204</v>
      </c>
      <c r="P93" s="6" t="s">
        <v>204</v>
      </c>
      <c r="Q93" s="6" t="s">
        <v>204</v>
      </c>
      <c r="R93" s="6" t="s">
        <v>204</v>
      </c>
      <c r="S93" s="6" t="s">
        <v>204</v>
      </c>
      <c r="T93" s="6" t="s">
        <v>204</v>
      </c>
      <c r="U93" s="15" t="s">
        <v>204</v>
      </c>
    </row>
    <row r="94" spans="1:21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6" t="s">
        <v>204</v>
      </c>
      <c r="J94" s="15" t="s">
        <v>204</v>
      </c>
      <c r="K94" s="14" t="s">
        <v>204</v>
      </c>
      <c r="L94" s="6" t="s">
        <v>204</v>
      </c>
      <c r="M94" s="6" t="s">
        <v>204</v>
      </c>
      <c r="N94" s="6" t="s">
        <v>204</v>
      </c>
      <c r="O94" s="6" t="s">
        <v>204</v>
      </c>
      <c r="P94" s="6" t="s">
        <v>204</v>
      </c>
      <c r="Q94" s="6" t="s">
        <v>204</v>
      </c>
      <c r="R94" s="6" t="s">
        <v>204</v>
      </c>
      <c r="S94" s="6" t="s">
        <v>204</v>
      </c>
      <c r="T94" s="6" t="s">
        <v>204</v>
      </c>
      <c r="U94" s="15" t="s">
        <v>204</v>
      </c>
    </row>
    <row r="95" spans="1:21" x14ac:dyDescent="0.25">
      <c r="A95" s="22" t="s">
        <v>157</v>
      </c>
      <c r="B95" s="12">
        <f t="shared" ref="B95:J95" si="24">SUM(B91:B94)</f>
        <v>0</v>
      </c>
      <c r="C95" s="5">
        <f t="shared" si="24"/>
        <v>0</v>
      </c>
      <c r="D95" s="5">
        <f t="shared" si="24"/>
        <v>0</v>
      </c>
      <c r="E95" s="5">
        <f t="shared" si="24"/>
        <v>0</v>
      </c>
      <c r="F95" s="5">
        <f t="shared" si="24"/>
        <v>0</v>
      </c>
      <c r="G95" s="5">
        <f t="shared" si="24"/>
        <v>0</v>
      </c>
      <c r="H95" s="5">
        <f t="shared" si="24"/>
        <v>0</v>
      </c>
      <c r="I95" s="5">
        <f t="shared" si="24"/>
        <v>0</v>
      </c>
      <c r="J95" s="13">
        <f t="shared" si="24"/>
        <v>0</v>
      </c>
      <c r="K95" s="12">
        <f t="shared" ref="K95:U95" si="25">SUM(K91:K94)</f>
        <v>0</v>
      </c>
      <c r="L95" s="5">
        <f t="shared" si="25"/>
        <v>0</v>
      </c>
      <c r="M95" s="5">
        <f t="shared" si="25"/>
        <v>0</v>
      </c>
      <c r="N95" s="5">
        <f t="shared" si="25"/>
        <v>0</v>
      </c>
      <c r="O95" s="5">
        <f t="shared" si="25"/>
        <v>0</v>
      </c>
      <c r="P95" s="5">
        <f t="shared" si="25"/>
        <v>0</v>
      </c>
      <c r="Q95" s="5">
        <f t="shared" si="25"/>
        <v>0</v>
      </c>
      <c r="R95" s="5">
        <f t="shared" si="25"/>
        <v>0</v>
      </c>
      <c r="S95" s="5">
        <f t="shared" si="25"/>
        <v>0</v>
      </c>
      <c r="T95" s="5">
        <f t="shared" si="25"/>
        <v>0</v>
      </c>
      <c r="U95" s="13">
        <f t="shared" si="25"/>
        <v>0</v>
      </c>
    </row>
    <row r="96" spans="1:21" x14ac:dyDescent="0.25">
      <c r="A96" s="24"/>
      <c r="B96" s="32"/>
      <c r="C96" s="33"/>
      <c r="D96" s="33"/>
      <c r="E96" s="33"/>
      <c r="F96" s="33"/>
      <c r="G96" s="33"/>
      <c r="H96" s="33"/>
      <c r="I96" s="33"/>
      <c r="J96" s="34"/>
      <c r="K96" s="32"/>
      <c r="L96" s="33"/>
      <c r="M96" s="33"/>
      <c r="N96" s="33"/>
      <c r="O96" s="33"/>
      <c r="P96" s="33"/>
      <c r="Q96" s="33"/>
      <c r="R96" s="33"/>
      <c r="S96" s="33"/>
      <c r="T96" s="33"/>
      <c r="U96" s="34"/>
    </row>
    <row r="97" spans="1:21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3"/>
      <c r="J97" s="34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4"/>
    </row>
    <row r="98" spans="1:21" x14ac:dyDescent="0.25">
      <c r="A98" s="25" t="s">
        <v>198</v>
      </c>
      <c r="B98" s="14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15">
        <v>0</v>
      </c>
      <c r="K98" s="14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15">
        <v>0</v>
      </c>
    </row>
    <row r="99" spans="1:21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6" t="s">
        <v>204</v>
      </c>
      <c r="J99" s="15" t="s">
        <v>204</v>
      </c>
      <c r="K99" s="14" t="s">
        <v>204</v>
      </c>
      <c r="L99" s="6" t="s">
        <v>204</v>
      </c>
      <c r="M99" s="6" t="s">
        <v>204</v>
      </c>
      <c r="N99" s="6" t="s">
        <v>204</v>
      </c>
      <c r="O99" s="6" t="s">
        <v>204</v>
      </c>
      <c r="P99" s="6" t="s">
        <v>204</v>
      </c>
      <c r="Q99" s="6" t="s">
        <v>204</v>
      </c>
      <c r="R99" s="6" t="s">
        <v>204</v>
      </c>
      <c r="S99" s="6" t="s">
        <v>204</v>
      </c>
      <c r="T99" s="6" t="s">
        <v>204</v>
      </c>
      <c r="U99" s="15" t="s">
        <v>204</v>
      </c>
    </row>
    <row r="100" spans="1:21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6" t="s">
        <v>204</v>
      </c>
      <c r="J100" s="15" t="s">
        <v>204</v>
      </c>
      <c r="K100" s="14" t="s">
        <v>204</v>
      </c>
      <c r="L100" s="6" t="s">
        <v>204</v>
      </c>
      <c r="M100" s="6" t="s">
        <v>204</v>
      </c>
      <c r="N100" s="6" t="s">
        <v>204</v>
      </c>
      <c r="O100" s="6" t="s">
        <v>204</v>
      </c>
      <c r="P100" s="6" t="s">
        <v>204</v>
      </c>
      <c r="Q100" s="6" t="s">
        <v>204</v>
      </c>
      <c r="R100" s="6" t="s">
        <v>204</v>
      </c>
      <c r="S100" s="6" t="s">
        <v>204</v>
      </c>
      <c r="T100" s="6" t="s">
        <v>204</v>
      </c>
      <c r="U100" s="15" t="s">
        <v>204</v>
      </c>
    </row>
    <row r="101" spans="1:21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6" t="s">
        <v>204</v>
      </c>
      <c r="J101" s="15" t="s">
        <v>204</v>
      </c>
      <c r="K101" s="14" t="s">
        <v>204</v>
      </c>
      <c r="L101" s="6" t="s">
        <v>204</v>
      </c>
      <c r="M101" s="6" t="s">
        <v>204</v>
      </c>
      <c r="N101" s="6" t="s">
        <v>204</v>
      </c>
      <c r="O101" s="6" t="s">
        <v>204</v>
      </c>
      <c r="P101" s="6" t="s">
        <v>204</v>
      </c>
      <c r="Q101" s="6" t="s">
        <v>204</v>
      </c>
      <c r="R101" s="6" t="s">
        <v>204</v>
      </c>
      <c r="S101" s="6" t="s">
        <v>204</v>
      </c>
      <c r="T101" s="6" t="s">
        <v>204</v>
      </c>
      <c r="U101" s="15" t="s">
        <v>204</v>
      </c>
    </row>
    <row r="102" spans="1:21" x14ac:dyDescent="0.25">
      <c r="A102" s="22" t="s">
        <v>157</v>
      </c>
      <c r="B102" s="12">
        <f t="shared" ref="B102:J102" si="26">SUM(B98:B101)</f>
        <v>0</v>
      </c>
      <c r="C102" s="5">
        <f t="shared" si="26"/>
        <v>0</v>
      </c>
      <c r="D102" s="5">
        <f t="shared" si="26"/>
        <v>0</v>
      </c>
      <c r="E102" s="5">
        <f t="shared" si="26"/>
        <v>0</v>
      </c>
      <c r="F102" s="5">
        <f t="shared" si="26"/>
        <v>0</v>
      </c>
      <c r="G102" s="5">
        <f t="shared" si="26"/>
        <v>0</v>
      </c>
      <c r="H102" s="5">
        <f t="shared" si="26"/>
        <v>0</v>
      </c>
      <c r="I102" s="5">
        <f t="shared" si="26"/>
        <v>0</v>
      </c>
      <c r="J102" s="13">
        <f t="shared" si="26"/>
        <v>0</v>
      </c>
      <c r="K102" s="12">
        <f t="shared" ref="K102:U102" si="27">SUM(K98:K101)</f>
        <v>0</v>
      </c>
      <c r="L102" s="5">
        <f t="shared" si="27"/>
        <v>0</v>
      </c>
      <c r="M102" s="5">
        <f t="shared" si="27"/>
        <v>0</v>
      </c>
      <c r="N102" s="5">
        <f t="shared" si="27"/>
        <v>0</v>
      </c>
      <c r="O102" s="5">
        <f t="shared" si="27"/>
        <v>0</v>
      </c>
      <c r="P102" s="5">
        <f t="shared" si="27"/>
        <v>0</v>
      </c>
      <c r="Q102" s="5">
        <f t="shared" si="27"/>
        <v>0</v>
      </c>
      <c r="R102" s="5">
        <f t="shared" si="27"/>
        <v>0</v>
      </c>
      <c r="S102" s="5">
        <f t="shared" si="27"/>
        <v>0</v>
      </c>
      <c r="T102" s="5">
        <f t="shared" si="27"/>
        <v>0</v>
      </c>
      <c r="U102" s="13">
        <f t="shared" si="27"/>
        <v>0</v>
      </c>
    </row>
    <row r="103" spans="1:21" x14ac:dyDescent="0.25">
      <c r="A103" s="24"/>
      <c r="B103" s="32"/>
      <c r="C103" s="33"/>
      <c r="D103" s="33"/>
      <c r="E103" s="33"/>
      <c r="F103" s="33"/>
      <c r="G103" s="33"/>
      <c r="H103" s="33"/>
      <c r="I103" s="33"/>
      <c r="J103" s="34"/>
      <c r="K103" s="32"/>
      <c r="L103" s="33"/>
      <c r="M103" s="33"/>
      <c r="N103" s="33"/>
      <c r="O103" s="33"/>
      <c r="P103" s="33"/>
      <c r="Q103" s="33"/>
      <c r="R103" s="33"/>
      <c r="S103" s="33"/>
      <c r="T103" s="33"/>
      <c r="U103" s="34"/>
    </row>
    <row r="104" spans="1:21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3"/>
      <c r="J104" s="34"/>
      <c r="K104" s="32"/>
      <c r="L104" s="33"/>
      <c r="M104" s="33"/>
      <c r="N104" s="33"/>
      <c r="O104" s="33"/>
      <c r="P104" s="33"/>
      <c r="Q104" s="33"/>
      <c r="R104" s="33"/>
      <c r="S104" s="33"/>
      <c r="T104" s="33"/>
      <c r="U104" s="34"/>
    </row>
    <row r="105" spans="1:21" x14ac:dyDescent="0.25">
      <c r="A105" s="25" t="s">
        <v>198</v>
      </c>
      <c r="B105" s="14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15">
        <v>0</v>
      </c>
      <c r="K105" s="14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15">
        <v>0</v>
      </c>
    </row>
    <row r="106" spans="1:21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6" t="s">
        <v>204</v>
      </c>
      <c r="J106" s="15" t="s">
        <v>204</v>
      </c>
      <c r="K106" s="14" t="s">
        <v>204</v>
      </c>
      <c r="L106" s="6" t="s">
        <v>204</v>
      </c>
      <c r="M106" s="6" t="s">
        <v>204</v>
      </c>
      <c r="N106" s="6" t="s">
        <v>204</v>
      </c>
      <c r="O106" s="6" t="s">
        <v>204</v>
      </c>
      <c r="P106" s="6" t="s">
        <v>204</v>
      </c>
      <c r="Q106" s="6" t="s">
        <v>204</v>
      </c>
      <c r="R106" s="6" t="s">
        <v>204</v>
      </c>
      <c r="S106" s="6" t="s">
        <v>204</v>
      </c>
      <c r="T106" s="6" t="s">
        <v>204</v>
      </c>
      <c r="U106" s="15" t="s">
        <v>204</v>
      </c>
    </row>
    <row r="107" spans="1:21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6" t="s">
        <v>204</v>
      </c>
      <c r="J107" s="15" t="s">
        <v>204</v>
      </c>
      <c r="K107" s="14" t="s">
        <v>204</v>
      </c>
      <c r="L107" s="6" t="s">
        <v>204</v>
      </c>
      <c r="M107" s="6" t="s">
        <v>204</v>
      </c>
      <c r="N107" s="6" t="s">
        <v>204</v>
      </c>
      <c r="O107" s="6" t="s">
        <v>204</v>
      </c>
      <c r="P107" s="6" t="s">
        <v>204</v>
      </c>
      <c r="Q107" s="6" t="s">
        <v>204</v>
      </c>
      <c r="R107" s="6" t="s">
        <v>204</v>
      </c>
      <c r="S107" s="6" t="s">
        <v>204</v>
      </c>
      <c r="T107" s="6" t="s">
        <v>204</v>
      </c>
      <c r="U107" s="15" t="s">
        <v>204</v>
      </c>
    </row>
    <row r="108" spans="1:21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6" t="s">
        <v>204</v>
      </c>
      <c r="J108" s="15" t="s">
        <v>204</v>
      </c>
      <c r="K108" s="14" t="s">
        <v>204</v>
      </c>
      <c r="L108" s="6" t="s">
        <v>204</v>
      </c>
      <c r="M108" s="6" t="s">
        <v>204</v>
      </c>
      <c r="N108" s="6" t="s">
        <v>204</v>
      </c>
      <c r="O108" s="6" t="s">
        <v>204</v>
      </c>
      <c r="P108" s="6" t="s">
        <v>204</v>
      </c>
      <c r="Q108" s="6" t="s">
        <v>204</v>
      </c>
      <c r="R108" s="6" t="s">
        <v>204</v>
      </c>
      <c r="S108" s="6" t="s">
        <v>204</v>
      </c>
      <c r="T108" s="6" t="s">
        <v>204</v>
      </c>
      <c r="U108" s="15" t="s">
        <v>204</v>
      </c>
    </row>
    <row r="109" spans="1:21" x14ac:dyDescent="0.25">
      <c r="A109" s="22" t="s">
        <v>157</v>
      </c>
      <c r="B109" s="12">
        <f t="shared" ref="B109:J109" si="28">SUM(B105:B108)</f>
        <v>0</v>
      </c>
      <c r="C109" s="5">
        <f t="shared" si="28"/>
        <v>0</v>
      </c>
      <c r="D109" s="5">
        <f t="shared" si="28"/>
        <v>0</v>
      </c>
      <c r="E109" s="5">
        <f t="shared" si="28"/>
        <v>0</v>
      </c>
      <c r="F109" s="5">
        <f t="shared" si="28"/>
        <v>0</v>
      </c>
      <c r="G109" s="5">
        <f t="shared" si="28"/>
        <v>0</v>
      </c>
      <c r="H109" s="5">
        <f t="shared" si="28"/>
        <v>0</v>
      </c>
      <c r="I109" s="5">
        <f t="shared" si="28"/>
        <v>0</v>
      </c>
      <c r="J109" s="13">
        <f t="shared" si="28"/>
        <v>0</v>
      </c>
      <c r="K109" s="12">
        <f t="shared" ref="K109:U109" si="29">SUM(K105:K108)</f>
        <v>0</v>
      </c>
      <c r="L109" s="5">
        <f t="shared" si="29"/>
        <v>0</v>
      </c>
      <c r="M109" s="5">
        <f t="shared" si="29"/>
        <v>0</v>
      </c>
      <c r="N109" s="5">
        <f t="shared" si="29"/>
        <v>0</v>
      </c>
      <c r="O109" s="5">
        <f t="shared" si="29"/>
        <v>0</v>
      </c>
      <c r="P109" s="5">
        <f t="shared" si="29"/>
        <v>0</v>
      </c>
      <c r="Q109" s="5">
        <f t="shared" si="29"/>
        <v>0</v>
      </c>
      <c r="R109" s="5">
        <f t="shared" si="29"/>
        <v>0</v>
      </c>
      <c r="S109" s="5">
        <f t="shared" si="29"/>
        <v>0</v>
      </c>
      <c r="T109" s="5">
        <f t="shared" si="29"/>
        <v>0</v>
      </c>
      <c r="U109" s="13">
        <f t="shared" si="29"/>
        <v>0</v>
      </c>
    </row>
    <row r="110" spans="1:21" x14ac:dyDescent="0.25">
      <c r="A110" s="24"/>
      <c r="B110" s="32"/>
      <c r="C110" s="33"/>
      <c r="D110" s="33"/>
      <c r="E110" s="33"/>
      <c r="F110" s="33"/>
      <c r="G110" s="33"/>
      <c r="H110" s="33"/>
      <c r="I110" s="33"/>
      <c r="J110" s="34"/>
      <c r="K110" s="32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1:21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3"/>
      <c r="J111" s="34"/>
      <c r="K111" s="32"/>
      <c r="L111" s="33"/>
      <c r="M111" s="33"/>
      <c r="N111" s="33"/>
      <c r="O111" s="33"/>
      <c r="P111" s="33"/>
      <c r="Q111" s="33"/>
      <c r="R111" s="33"/>
      <c r="S111" s="33"/>
      <c r="T111" s="33"/>
      <c r="U111" s="34"/>
    </row>
    <row r="112" spans="1:21" x14ac:dyDescent="0.25">
      <c r="A112" s="25" t="s">
        <v>198</v>
      </c>
      <c r="B112" s="14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15">
        <v>0</v>
      </c>
      <c r="K112" s="14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15">
        <v>0</v>
      </c>
    </row>
    <row r="113" spans="1:21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6" t="s">
        <v>204</v>
      </c>
      <c r="J113" s="15" t="s">
        <v>204</v>
      </c>
      <c r="K113" s="14" t="s">
        <v>204</v>
      </c>
      <c r="L113" s="6" t="s">
        <v>204</v>
      </c>
      <c r="M113" s="6" t="s">
        <v>204</v>
      </c>
      <c r="N113" s="6" t="s">
        <v>204</v>
      </c>
      <c r="O113" s="6" t="s">
        <v>204</v>
      </c>
      <c r="P113" s="6" t="s">
        <v>204</v>
      </c>
      <c r="Q113" s="6" t="s">
        <v>204</v>
      </c>
      <c r="R113" s="6" t="s">
        <v>204</v>
      </c>
      <c r="S113" s="6" t="s">
        <v>204</v>
      </c>
      <c r="T113" s="6" t="s">
        <v>204</v>
      </c>
      <c r="U113" s="15" t="s">
        <v>204</v>
      </c>
    </row>
    <row r="114" spans="1:21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6" t="s">
        <v>204</v>
      </c>
      <c r="J114" s="15" t="s">
        <v>204</v>
      </c>
      <c r="K114" s="14" t="s">
        <v>204</v>
      </c>
      <c r="L114" s="6" t="s">
        <v>204</v>
      </c>
      <c r="M114" s="6" t="s">
        <v>204</v>
      </c>
      <c r="N114" s="6" t="s">
        <v>204</v>
      </c>
      <c r="O114" s="6" t="s">
        <v>204</v>
      </c>
      <c r="P114" s="6" t="s">
        <v>204</v>
      </c>
      <c r="Q114" s="6" t="s">
        <v>204</v>
      </c>
      <c r="R114" s="6" t="s">
        <v>204</v>
      </c>
      <c r="S114" s="6" t="s">
        <v>204</v>
      </c>
      <c r="T114" s="6" t="s">
        <v>204</v>
      </c>
      <c r="U114" s="15" t="s">
        <v>204</v>
      </c>
    </row>
    <row r="115" spans="1:21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6" t="s">
        <v>204</v>
      </c>
      <c r="J115" s="15" t="s">
        <v>204</v>
      </c>
      <c r="K115" s="14" t="s">
        <v>204</v>
      </c>
      <c r="L115" s="6" t="s">
        <v>204</v>
      </c>
      <c r="M115" s="6" t="s">
        <v>204</v>
      </c>
      <c r="N115" s="6" t="s">
        <v>204</v>
      </c>
      <c r="O115" s="6" t="s">
        <v>204</v>
      </c>
      <c r="P115" s="6" t="s">
        <v>204</v>
      </c>
      <c r="Q115" s="6" t="s">
        <v>204</v>
      </c>
      <c r="R115" s="6" t="s">
        <v>204</v>
      </c>
      <c r="S115" s="6" t="s">
        <v>204</v>
      </c>
      <c r="T115" s="6" t="s">
        <v>204</v>
      </c>
      <c r="U115" s="15" t="s">
        <v>204</v>
      </c>
    </row>
    <row r="116" spans="1:21" x14ac:dyDescent="0.25">
      <c r="A116" s="22" t="s">
        <v>157</v>
      </c>
      <c r="B116" s="12">
        <f t="shared" ref="B116:J116" si="30">SUM(B112:B115)</f>
        <v>0</v>
      </c>
      <c r="C116" s="5">
        <f t="shared" si="30"/>
        <v>0</v>
      </c>
      <c r="D116" s="5">
        <f t="shared" si="30"/>
        <v>0</v>
      </c>
      <c r="E116" s="5">
        <f t="shared" si="30"/>
        <v>0</v>
      </c>
      <c r="F116" s="5">
        <f t="shared" si="30"/>
        <v>0</v>
      </c>
      <c r="G116" s="5">
        <f t="shared" si="30"/>
        <v>0</v>
      </c>
      <c r="H116" s="5">
        <f t="shared" si="30"/>
        <v>0</v>
      </c>
      <c r="I116" s="5">
        <f t="shared" si="30"/>
        <v>0</v>
      </c>
      <c r="J116" s="13">
        <f t="shared" si="30"/>
        <v>0</v>
      </c>
      <c r="K116" s="12">
        <f t="shared" ref="K116:U116" si="31">SUM(K112:K115)</f>
        <v>0</v>
      </c>
      <c r="L116" s="5">
        <f t="shared" si="31"/>
        <v>0</v>
      </c>
      <c r="M116" s="5">
        <f t="shared" si="31"/>
        <v>0</v>
      </c>
      <c r="N116" s="5">
        <f t="shared" si="31"/>
        <v>0</v>
      </c>
      <c r="O116" s="5">
        <f t="shared" si="31"/>
        <v>0</v>
      </c>
      <c r="P116" s="5">
        <f t="shared" si="31"/>
        <v>0</v>
      </c>
      <c r="Q116" s="5">
        <f t="shared" si="31"/>
        <v>0</v>
      </c>
      <c r="R116" s="5">
        <f t="shared" si="31"/>
        <v>0</v>
      </c>
      <c r="S116" s="5">
        <f t="shared" si="31"/>
        <v>0</v>
      </c>
      <c r="T116" s="5">
        <f t="shared" si="31"/>
        <v>0</v>
      </c>
      <c r="U116" s="13">
        <f t="shared" si="31"/>
        <v>0</v>
      </c>
    </row>
    <row r="117" spans="1:21" x14ac:dyDescent="0.25">
      <c r="A117" s="24"/>
      <c r="B117" s="32"/>
      <c r="C117" s="33"/>
      <c r="D117" s="33"/>
      <c r="E117" s="33"/>
      <c r="F117" s="33"/>
      <c r="G117" s="33"/>
      <c r="H117" s="33"/>
      <c r="I117" s="33"/>
      <c r="J117" s="34"/>
      <c r="K117" s="32"/>
      <c r="L117" s="33"/>
      <c r="M117" s="33"/>
      <c r="N117" s="33"/>
      <c r="O117" s="33"/>
      <c r="P117" s="33"/>
      <c r="Q117" s="33"/>
      <c r="R117" s="33"/>
      <c r="S117" s="33"/>
      <c r="T117" s="33"/>
      <c r="U117" s="34"/>
    </row>
    <row r="118" spans="1:21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4"/>
    </row>
    <row r="119" spans="1:21" x14ac:dyDescent="0.25">
      <c r="A119" s="25" t="s">
        <v>198</v>
      </c>
      <c r="B119" s="14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15">
        <v>0</v>
      </c>
      <c r="K119" s="14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15">
        <v>0</v>
      </c>
    </row>
    <row r="120" spans="1:21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6" t="s">
        <v>204</v>
      </c>
      <c r="J120" s="15" t="s">
        <v>204</v>
      </c>
      <c r="K120" s="14" t="s">
        <v>204</v>
      </c>
      <c r="L120" s="6" t="s">
        <v>204</v>
      </c>
      <c r="M120" s="6" t="s">
        <v>204</v>
      </c>
      <c r="N120" s="6" t="s">
        <v>204</v>
      </c>
      <c r="O120" s="6" t="s">
        <v>204</v>
      </c>
      <c r="P120" s="6" t="s">
        <v>204</v>
      </c>
      <c r="Q120" s="6" t="s">
        <v>204</v>
      </c>
      <c r="R120" s="6" t="s">
        <v>204</v>
      </c>
      <c r="S120" s="6" t="s">
        <v>204</v>
      </c>
      <c r="T120" s="6" t="s">
        <v>204</v>
      </c>
      <c r="U120" s="15" t="s">
        <v>204</v>
      </c>
    </row>
    <row r="121" spans="1:21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6" t="s">
        <v>204</v>
      </c>
      <c r="J121" s="15" t="s">
        <v>204</v>
      </c>
      <c r="K121" s="14" t="s">
        <v>204</v>
      </c>
      <c r="L121" s="6" t="s">
        <v>204</v>
      </c>
      <c r="M121" s="6" t="s">
        <v>204</v>
      </c>
      <c r="N121" s="6" t="s">
        <v>204</v>
      </c>
      <c r="O121" s="6" t="s">
        <v>204</v>
      </c>
      <c r="P121" s="6" t="s">
        <v>204</v>
      </c>
      <c r="Q121" s="6" t="s">
        <v>204</v>
      </c>
      <c r="R121" s="6" t="s">
        <v>204</v>
      </c>
      <c r="S121" s="6" t="s">
        <v>204</v>
      </c>
      <c r="T121" s="6" t="s">
        <v>204</v>
      </c>
      <c r="U121" s="15" t="s">
        <v>204</v>
      </c>
    </row>
    <row r="122" spans="1:21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6" t="s">
        <v>204</v>
      </c>
      <c r="J122" s="15" t="s">
        <v>204</v>
      </c>
      <c r="K122" s="14" t="s">
        <v>204</v>
      </c>
      <c r="L122" s="6" t="s">
        <v>204</v>
      </c>
      <c r="M122" s="6" t="s">
        <v>204</v>
      </c>
      <c r="N122" s="6" t="s">
        <v>204</v>
      </c>
      <c r="O122" s="6" t="s">
        <v>204</v>
      </c>
      <c r="P122" s="6" t="s">
        <v>204</v>
      </c>
      <c r="Q122" s="6" t="s">
        <v>204</v>
      </c>
      <c r="R122" s="6" t="s">
        <v>204</v>
      </c>
      <c r="S122" s="6" t="s">
        <v>204</v>
      </c>
      <c r="T122" s="6" t="s">
        <v>204</v>
      </c>
      <c r="U122" s="15" t="s">
        <v>204</v>
      </c>
    </row>
    <row r="123" spans="1:21" x14ac:dyDescent="0.25">
      <c r="A123" s="22" t="s">
        <v>157</v>
      </c>
      <c r="B123" s="12">
        <f t="shared" ref="B123:J123" si="32">SUM(B119:B122)</f>
        <v>0</v>
      </c>
      <c r="C123" s="5">
        <f t="shared" si="32"/>
        <v>0</v>
      </c>
      <c r="D123" s="5">
        <f t="shared" si="32"/>
        <v>0</v>
      </c>
      <c r="E123" s="5">
        <f t="shared" si="32"/>
        <v>0</v>
      </c>
      <c r="F123" s="5">
        <f t="shared" si="32"/>
        <v>0</v>
      </c>
      <c r="G123" s="5">
        <f t="shared" si="32"/>
        <v>0</v>
      </c>
      <c r="H123" s="5">
        <f t="shared" si="32"/>
        <v>0</v>
      </c>
      <c r="I123" s="5">
        <f t="shared" si="32"/>
        <v>0</v>
      </c>
      <c r="J123" s="13">
        <f t="shared" si="32"/>
        <v>0</v>
      </c>
      <c r="K123" s="12">
        <f t="shared" ref="K123:U123" si="33">SUM(K119:K122)</f>
        <v>0</v>
      </c>
      <c r="L123" s="5">
        <f t="shared" si="33"/>
        <v>0</v>
      </c>
      <c r="M123" s="5">
        <f t="shared" si="33"/>
        <v>0</v>
      </c>
      <c r="N123" s="5">
        <f t="shared" si="33"/>
        <v>0</v>
      </c>
      <c r="O123" s="5">
        <f t="shared" si="33"/>
        <v>0</v>
      </c>
      <c r="P123" s="5">
        <f t="shared" si="33"/>
        <v>0</v>
      </c>
      <c r="Q123" s="5">
        <f t="shared" si="33"/>
        <v>0</v>
      </c>
      <c r="R123" s="5">
        <f t="shared" si="33"/>
        <v>0</v>
      </c>
      <c r="S123" s="5">
        <f t="shared" si="33"/>
        <v>0</v>
      </c>
      <c r="T123" s="5">
        <f t="shared" si="33"/>
        <v>0</v>
      </c>
      <c r="U123" s="13">
        <f t="shared" si="33"/>
        <v>0</v>
      </c>
    </row>
    <row r="124" spans="1:21" x14ac:dyDescent="0.25">
      <c r="A124" s="24"/>
      <c r="B124" s="32"/>
      <c r="C124" s="33"/>
      <c r="D124" s="33"/>
      <c r="E124" s="33"/>
      <c r="F124" s="33"/>
      <c r="G124" s="33"/>
      <c r="H124" s="33"/>
      <c r="I124" s="33"/>
      <c r="J124" s="34"/>
      <c r="K124" s="32"/>
      <c r="L124" s="33"/>
      <c r="M124" s="33"/>
      <c r="N124" s="33"/>
      <c r="O124" s="33"/>
      <c r="P124" s="33"/>
      <c r="Q124" s="33"/>
      <c r="R124" s="33"/>
      <c r="S124" s="33"/>
      <c r="T124" s="33"/>
      <c r="U124" s="34"/>
    </row>
    <row r="125" spans="1:21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3"/>
      <c r="J125" s="34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4"/>
    </row>
    <row r="126" spans="1:21" x14ac:dyDescent="0.25">
      <c r="A126" s="25" t="s">
        <v>198</v>
      </c>
      <c r="B126" s="14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15">
        <v>0</v>
      </c>
      <c r="K126" s="14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15">
        <v>0</v>
      </c>
    </row>
    <row r="127" spans="1:21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6" t="s">
        <v>204</v>
      </c>
      <c r="J127" s="15" t="s">
        <v>204</v>
      </c>
      <c r="K127" s="14" t="s">
        <v>204</v>
      </c>
      <c r="L127" s="6" t="s">
        <v>204</v>
      </c>
      <c r="M127" s="6" t="s">
        <v>204</v>
      </c>
      <c r="N127" s="6" t="s">
        <v>204</v>
      </c>
      <c r="O127" s="6" t="s">
        <v>204</v>
      </c>
      <c r="P127" s="6" t="s">
        <v>204</v>
      </c>
      <c r="Q127" s="6" t="s">
        <v>204</v>
      </c>
      <c r="R127" s="6" t="s">
        <v>204</v>
      </c>
      <c r="S127" s="6" t="s">
        <v>204</v>
      </c>
      <c r="T127" s="6" t="s">
        <v>204</v>
      </c>
      <c r="U127" s="15" t="s">
        <v>204</v>
      </c>
    </row>
    <row r="128" spans="1:21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6" t="s">
        <v>204</v>
      </c>
      <c r="J128" s="15" t="s">
        <v>204</v>
      </c>
      <c r="K128" s="14" t="s">
        <v>204</v>
      </c>
      <c r="L128" s="6" t="s">
        <v>204</v>
      </c>
      <c r="M128" s="6" t="s">
        <v>204</v>
      </c>
      <c r="N128" s="6" t="s">
        <v>204</v>
      </c>
      <c r="O128" s="6" t="s">
        <v>204</v>
      </c>
      <c r="P128" s="6" t="s">
        <v>204</v>
      </c>
      <c r="Q128" s="6" t="s">
        <v>204</v>
      </c>
      <c r="R128" s="6" t="s">
        <v>204</v>
      </c>
      <c r="S128" s="6" t="s">
        <v>204</v>
      </c>
      <c r="T128" s="6" t="s">
        <v>204</v>
      </c>
      <c r="U128" s="15" t="s">
        <v>204</v>
      </c>
    </row>
    <row r="129" spans="1:21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6" t="s">
        <v>204</v>
      </c>
      <c r="J129" s="15" t="s">
        <v>204</v>
      </c>
      <c r="K129" s="14" t="s">
        <v>204</v>
      </c>
      <c r="L129" s="6" t="s">
        <v>204</v>
      </c>
      <c r="M129" s="6" t="s">
        <v>204</v>
      </c>
      <c r="N129" s="6" t="s">
        <v>204</v>
      </c>
      <c r="O129" s="6" t="s">
        <v>204</v>
      </c>
      <c r="P129" s="6" t="s">
        <v>204</v>
      </c>
      <c r="Q129" s="6" t="s">
        <v>204</v>
      </c>
      <c r="R129" s="6" t="s">
        <v>204</v>
      </c>
      <c r="S129" s="6" t="s">
        <v>204</v>
      </c>
      <c r="T129" s="6" t="s">
        <v>204</v>
      </c>
      <c r="U129" s="15" t="s">
        <v>204</v>
      </c>
    </row>
    <row r="130" spans="1:21" x14ac:dyDescent="0.25">
      <c r="A130" s="22" t="s">
        <v>157</v>
      </c>
      <c r="B130" s="12">
        <f t="shared" ref="B130:J130" si="34">SUM(B126:B129)</f>
        <v>0</v>
      </c>
      <c r="C130" s="5">
        <f t="shared" si="34"/>
        <v>0</v>
      </c>
      <c r="D130" s="5">
        <f t="shared" si="34"/>
        <v>0</v>
      </c>
      <c r="E130" s="5">
        <f t="shared" si="34"/>
        <v>0</v>
      </c>
      <c r="F130" s="5">
        <f t="shared" si="34"/>
        <v>0</v>
      </c>
      <c r="G130" s="5">
        <f t="shared" si="34"/>
        <v>0</v>
      </c>
      <c r="H130" s="5">
        <f t="shared" si="34"/>
        <v>0</v>
      </c>
      <c r="I130" s="5">
        <f t="shared" si="34"/>
        <v>0</v>
      </c>
      <c r="J130" s="13">
        <f t="shared" si="34"/>
        <v>0</v>
      </c>
      <c r="K130" s="12">
        <f t="shared" ref="K130:U130" si="35">SUM(K126:K129)</f>
        <v>0</v>
      </c>
      <c r="L130" s="5">
        <f t="shared" si="35"/>
        <v>0</v>
      </c>
      <c r="M130" s="5">
        <f t="shared" si="35"/>
        <v>0</v>
      </c>
      <c r="N130" s="5">
        <f t="shared" si="35"/>
        <v>0</v>
      </c>
      <c r="O130" s="5">
        <f t="shared" si="35"/>
        <v>0</v>
      </c>
      <c r="P130" s="5">
        <f t="shared" si="35"/>
        <v>0</v>
      </c>
      <c r="Q130" s="5">
        <f t="shared" si="35"/>
        <v>0</v>
      </c>
      <c r="R130" s="5">
        <f t="shared" si="35"/>
        <v>0</v>
      </c>
      <c r="S130" s="5">
        <f t="shared" si="35"/>
        <v>0</v>
      </c>
      <c r="T130" s="5">
        <f t="shared" si="35"/>
        <v>0</v>
      </c>
      <c r="U130" s="13">
        <f t="shared" si="35"/>
        <v>0</v>
      </c>
    </row>
    <row r="131" spans="1:21" x14ac:dyDescent="0.25">
      <c r="A131" s="24"/>
      <c r="B131" s="32"/>
      <c r="C131" s="33"/>
      <c r="D131" s="33"/>
      <c r="E131" s="33"/>
      <c r="F131" s="33"/>
      <c r="G131" s="33"/>
      <c r="H131" s="33"/>
      <c r="I131" s="33"/>
      <c r="J131" s="34"/>
      <c r="K131" s="32"/>
      <c r="L131" s="33"/>
      <c r="M131" s="33"/>
      <c r="N131" s="33"/>
      <c r="O131" s="33"/>
      <c r="P131" s="33"/>
      <c r="Q131" s="33"/>
      <c r="R131" s="33"/>
      <c r="S131" s="33"/>
      <c r="T131" s="33"/>
      <c r="U131" s="34"/>
    </row>
    <row r="132" spans="1:21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3"/>
      <c r="J132" s="34"/>
      <c r="K132" s="32"/>
      <c r="L132" s="33"/>
      <c r="M132" s="33"/>
      <c r="N132" s="33"/>
      <c r="O132" s="33"/>
      <c r="P132" s="33"/>
      <c r="Q132" s="33"/>
      <c r="R132" s="33"/>
      <c r="S132" s="33"/>
      <c r="T132" s="33"/>
      <c r="U132" s="34"/>
    </row>
    <row r="133" spans="1:21" x14ac:dyDescent="0.25">
      <c r="A133" s="25" t="s">
        <v>198</v>
      </c>
      <c r="B133" s="14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15">
        <v>0</v>
      </c>
      <c r="K133" s="14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15">
        <v>0</v>
      </c>
    </row>
    <row r="134" spans="1:21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6" t="s">
        <v>204</v>
      </c>
      <c r="J134" s="15" t="s">
        <v>204</v>
      </c>
      <c r="K134" s="14" t="s">
        <v>204</v>
      </c>
      <c r="L134" s="6" t="s">
        <v>204</v>
      </c>
      <c r="M134" s="6" t="s">
        <v>204</v>
      </c>
      <c r="N134" s="6" t="s">
        <v>204</v>
      </c>
      <c r="O134" s="6" t="s">
        <v>204</v>
      </c>
      <c r="P134" s="6" t="s">
        <v>204</v>
      </c>
      <c r="Q134" s="6" t="s">
        <v>204</v>
      </c>
      <c r="R134" s="6" t="s">
        <v>204</v>
      </c>
      <c r="S134" s="6" t="s">
        <v>204</v>
      </c>
      <c r="T134" s="6" t="s">
        <v>204</v>
      </c>
      <c r="U134" s="15" t="s">
        <v>204</v>
      </c>
    </row>
    <row r="135" spans="1:21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6" t="s">
        <v>204</v>
      </c>
      <c r="J135" s="15" t="s">
        <v>204</v>
      </c>
      <c r="K135" s="14" t="s">
        <v>204</v>
      </c>
      <c r="L135" s="6" t="s">
        <v>204</v>
      </c>
      <c r="M135" s="6" t="s">
        <v>204</v>
      </c>
      <c r="N135" s="6" t="s">
        <v>204</v>
      </c>
      <c r="O135" s="6" t="s">
        <v>204</v>
      </c>
      <c r="P135" s="6" t="s">
        <v>204</v>
      </c>
      <c r="Q135" s="6" t="s">
        <v>204</v>
      </c>
      <c r="R135" s="6" t="s">
        <v>204</v>
      </c>
      <c r="S135" s="6" t="s">
        <v>204</v>
      </c>
      <c r="T135" s="6" t="s">
        <v>204</v>
      </c>
      <c r="U135" s="15" t="s">
        <v>204</v>
      </c>
    </row>
    <row r="136" spans="1:21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6" t="s">
        <v>204</v>
      </c>
      <c r="J136" s="15" t="s">
        <v>204</v>
      </c>
      <c r="K136" s="14" t="s">
        <v>204</v>
      </c>
      <c r="L136" s="6" t="s">
        <v>204</v>
      </c>
      <c r="M136" s="6" t="s">
        <v>204</v>
      </c>
      <c r="N136" s="6" t="s">
        <v>204</v>
      </c>
      <c r="O136" s="6" t="s">
        <v>204</v>
      </c>
      <c r="P136" s="6" t="s">
        <v>204</v>
      </c>
      <c r="Q136" s="6" t="s">
        <v>204</v>
      </c>
      <c r="R136" s="6" t="s">
        <v>204</v>
      </c>
      <c r="S136" s="6" t="s">
        <v>204</v>
      </c>
      <c r="T136" s="6" t="s">
        <v>204</v>
      </c>
      <c r="U136" s="15" t="s">
        <v>204</v>
      </c>
    </row>
    <row r="137" spans="1:21" x14ac:dyDescent="0.25">
      <c r="A137" s="22" t="s">
        <v>157</v>
      </c>
      <c r="B137" s="12">
        <f t="shared" ref="B137:J137" si="36">SUM(B133:B136)</f>
        <v>0</v>
      </c>
      <c r="C137" s="5">
        <f t="shared" si="36"/>
        <v>0</v>
      </c>
      <c r="D137" s="5">
        <f t="shared" si="36"/>
        <v>0</v>
      </c>
      <c r="E137" s="5">
        <f t="shared" si="36"/>
        <v>0</v>
      </c>
      <c r="F137" s="5">
        <f t="shared" si="36"/>
        <v>0</v>
      </c>
      <c r="G137" s="5">
        <f t="shared" si="36"/>
        <v>0</v>
      </c>
      <c r="H137" s="5">
        <f t="shared" si="36"/>
        <v>0</v>
      </c>
      <c r="I137" s="5">
        <f t="shared" si="36"/>
        <v>0</v>
      </c>
      <c r="J137" s="13">
        <f t="shared" si="36"/>
        <v>0</v>
      </c>
      <c r="K137" s="12">
        <f t="shared" ref="K137:U137" si="37">SUM(K133:K136)</f>
        <v>0</v>
      </c>
      <c r="L137" s="5">
        <f t="shared" si="37"/>
        <v>0</v>
      </c>
      <c r="M137" s="5">
        <f t="shared" si="37"/>
        <v>0</v>
      </c>
      <c r="N137" s="5">
        <f t="shared" si="37"/>
        <v>0</v>
      </c>
      <c r="O137" s="5">
        <f t="shared" si="37"/>
        <v>0</v>
      </c>
      <c r="P137" s="5">
        <f t="shared" si="37"/>
        <v>0</v>
      </c>
      <c r="Q137" s="5">
        <f t="shared" si="37"/>
        <v>0</v>
      </c>
      <c r="R137" s="5">
        <f t="shared" si="37"/>
        <v>0</v>
      </c>
      <c r="S137" s="5">
        <f t="shared" si="37"/>
        <v>0</v>
      </c>
      <c r="T137" s="5">
        <f t="shared" si="37"/>
        <v>0</v>
      </c>
      <c r="U137" s="13">
        <f t="shared" si="37"/>
        <v>0</v>
      </c>
    </row>
    <row r="138" spans="1:21" x14ac:dyDescent="0.25">
      <c r="A138" s="24"/>
      <c r="B138" s="32"/>
      <c r="C138" s="33"/>
      <c r="D138" s="33"/>
      <c r="E138" s="33"/>
      <c r="F138" s="33"/>
      <c r="G138" s="33"/>
      <c r="H138" s="33"/>
      <c r="I138" s="33"/>
      <c r="J138" s="34"/>
      <c r="K138" s="32"/>
      <c r="L138" s="33"/>
      <c r="M138" s="33"/>
      <c r="N138" s="33"/>
      <c r="O138" s="33"/>
      <c r="P138" s="33"/>
      <c r="Q138" s="33"/>
      <c r="R138" s="33"/>
      <c r="S138" s="33"/>
      <c r="T138" s="33"/>
      <c r="U138" s="34"/>
    </row>
    <row r="139" spans="1:21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4"/>
    </row>
    <row r="140" spans="1:21" x14ac:dyDescent="0.25">
      <c r="A140" s="25" t="s">
        <v>198</v>
      </c>
      <c r="B140" s="14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15">
        <v>0</v>
      </c>
      <c r="K140" s="14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15">
        <v>0</v>
      </c>
    </row>
    <row r="141" spans="1:21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6" t="s">
        <v>204</v>
      </c>
      <c r="J141" s="15" t="s">
        <v>204</v>
      </c>
      <c r="K141" s="14" t="s">
        <v>204</v>
      </c>
      <c r="L141" s="6" t="s">
        <v>204</v>
      </c>
      <c r="M141" s="6" t="s">
        <v>204</v>
      </c>
      <c r="N141" s="6" t="s">
        <v>204</v>
      </c>
      <c r="O141" s="6" t="s">
        <v>204</v>
      </c>
      <c r="P141" s="6" t="s">
        <v>204</v>
      </c>
      <c r="Q141" s="6" t="s">
        <v>204</v>
      </c>
      <c r="R141" s="6" t="s">
        <v>204</v>
      </c>
      <c r="S141" s="6" t="s">
        <v>204</v>
      </c>
      <c r="T141" s="6" t="s">
        <v>204</v>
      </c>
      <c r="U141" s="15" t="s">
        <v>204</v>
      </c>
    </row>
    <row r="142" spans="1:21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6" t="s">
        <v>204</v>
      </c>
      <c r="J142" s="15" t="s">
        <v>204</v>
      </c>
      <c r="K142" s="14" t="s">
        <v>204</v>
      </c>
      <c r="L142" s="6" t="s">
        <v>204</v>
      </c>
      <c r="M142" s="6" t="s">
        <v>204</v>
      </c>
      <c r="N142" s="6" t="s">
        <v>204</v>
      </c>
      <c r="O142" s="6" t="s">
        <v>204</v>
      </c>
      <c r="P142" s="6" t="s">
        <v>204</v>
      </c>
      <c r="Q142" s="6" t="s">
        <v>204</v>
      </c>
      <c r="R142" s="6" t="s">
        <v>204</v>
      </c>
      <c r="S142" s="6" t="s">
        <v>204</v>
      </c>
      <c r="T142" s="6" t="s">
        <v>204</v>
      </c>
      <c r="U142" s="15" t="s">
        <v>204</v>
      </c>
    </row>
    <row r="143" spans="1:21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6" t="s">
        <v>204</v>
      </c>
      <c r="J143" s="15" t="s">
        <v>204</v>
      </c>
      <c r="K143" s="14" t="s">
        <v>204</v>
      </c>
      <c r="L143" s="6" t="s">
        <v>204</v>
      </c>
      <c r="M143" s="6" t="s">
        <v>204</v>
      </c>
      <c r="N143" s="6" t="s">
        <v>204</v>
      </c>
      <c r="O143" s="6" t="s">
        <v>204</v>
      </c>
      <c r="P143" s="6" t="s">
        <v>204</v>
      </c>
      <c r="Q143" s="6" t="s">
        <v>204</v>
      </c>
      <c r="R143" s="6" t="s">
        <v>204</v>
      </c>
      <c r="S143" s="6" t="s">
        <v>204</v>
      </c>
      <c r="T143" s="6" t="s">
        <v>204</v>
      </c>
      <c r="U143" s="15" t="s">
        <v>204</v>
      </c>
    </row>
    <row r="144" spans="1:21" x14ac:dyDescent="0.25">
      <c r="A144" s="22" t="s">
        <v>157</v>
      </c>
      <c r="B144" s="12">
        <f t="shared" ref="B144:J144" si="38">SUM(B140:B143)</f>
        <v>0</v>
      </c>
      <c r="C144" s="5">
        <f t="shared" si="38"/>
        <v>0</v>
      </c>
      <c r="D144" s="5">
        <f t="shared" si="38"/>
        <v>0</v>
      </c>
      <c r="E144" s="5">
        <f t="shared" si="38"/>
        <v>0</v>
      </c>
      <c r="F144" s="5">
        <f t="shared" si="38"/>
        <v>0</v>
      </c>
      <c r="G144" s="5">
        <f t="shared" si="38"/>
        <v>0</v>
      </c>
      <c r="H144" s="5">
        <f t="shared" si="38"/>
        <v>0</v>
      </c>
      <c r="I144" s="5">
        <f t="shared" si="38"/>
        <v>0</v>
      </c>
      <c r="J144" s="13">
        <f t="shared" si="38"/>
        <v>0</v>
      </c>
      <c r="K144" s="12">
        <f t="shared" ref="K144:U144" si="39">SUM(K140:K143)</f>
        <v>0</v>
      </c>
      <c r="L144" s="5">
        <f t="shared" si="39"/>
        <v>0</v>
      </c>
      <c r="M144" s="5">
        <f t="shared" si="39"/>
        <v>0</v>
      </c>
      <c r="N144" s="5">
        <f t="shared" si="39"/>
        <v>0</v>
      </c>
      <c r="O144" s="5">
        <f t="shared" si="39"/>
        <v>0</v>
      </c>
      <c r="P144" s="5">
        <f t="shared" si="39"/>
        <v>0</v>
      </c>
      <c r="Q144" s="5">
        <f t="shared" si="39"/>
        <v>0</v>
      </c>
      <c r="R144" s="5">
        <f t="shared" si="39"/>
        <v>0</v>
      </c>
      <c r="S144" s="5">
        <f t="shared" si="39"/>
        <v>0</v>
      </c>
      <c r="T144" s="5">
        <f t="shared" si="39"/>
        <v>0</v>
      </c>
      <c r="U144" s="13">
        <f t="shared" si="39"/>
        <v>0</v>
      </c>
    </row>
    <row r="145" spans="1:21" x14ac:dyDescent="0.25">
      <c r="A145" s="24"/>
      <c r="B145" s="32"/>
      <c r="C145" s="33"/>
      <c r="D145" s="33"/>
      <c r="E145" s="33"/>
      <c r="F145" s="33"/>
      <c r="G145" s="33"/>
      <c r="H145" s="33"/>
      <c r="I145" s="33"/>
      <c r="J145" s="34"/>
      <c r="K145" s="32"/>
      <c r="L145" s="33"/>
      <c r="M145" s="33"/>
      <c r="N145" s="33"/>
      <c r="O145" s="33"/>
      <c r="P145" s="33"/>
      <c r="Q145" s="33"/>
      <c r="R145" s="33"/>
      <c r="S145" s="33"/>
      <c r="T145" s="33"/>
      <c r="U145" s="34"/>
    </row>
    <row r="146" spans="1:21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3"/>
      <c r="J146" s="34"/>
      <c r="K146" s="32"/>
      <c r="L146" s="33"/>
      <c r="M146" s="33"/>
      <c r="N146" s="33"/>
      <c r="O146" s="33"/>
      <c r="P146" s="33"/>
      <c r="Q146" s="33"/>
      <c r="R146" s="33"/>
      <c r="S146" s="33"/>
      <c r="T146" s="33"/>
      <c r="U146" s="34"/>
    </row>
    <row r="147" spans="1:21" x14ac:dyDescent="0.25">
      <c r="A147" s="25" t="s">
        <v>198</v>
      </c>
      <c r="B147" s="14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15">
        <v>0</v>
      </c>
      <c r="K147" s="14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15">
        <v>0</v>
      </c>
    </row>
    <row r="148" spans="1:21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6" t="s">
        <v>204</v>
      </c>
      <c r="J148" s="15" t="s">
        <v>204</v>
      </c>
      <c r="K148" s="14" t="s">
        <v>204</v>
      </c>
      <c r="L148" s="6" t="s">
        <v>204</v>
      </c>
      <c r="M148" s="6" t="s">
        <v>204</v>
      </c>
      <c r="N148" s="6" t="s">
        <v>204</v>
      </c>
      <c r="O148" s="6" t="s">
        <v>204</v>
      </c>
      <c r="P148" s="6" t="s">
        <v>204</v>
      </c>
      <c r="Q148" s="6" t="s">
        <v>204</v>
      </c>
      <c r="R148" s="6" t="s">
        <v>204</v>
      </c>
      <c r="S148" s="6" t="s">
        <v>204</v>
      </c>
      <c r="T148" s="6" t="s">
        <v>204</v>
      </c>
      <c r="U148" s="15" t="s">
        <v>204</v>
      </c>
    </row>
    <row r="149" spans="1:21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6" t="s">
        <v>204</v>
      </c>
      <c r="J149" s="15" t="s">
        <v>204</v>
      </c>
      <c r="K149" s="14" t="s">
        <v>204</v>
      </c>
      <c r="L149" s="6" t="s">
        <v>204</v>
      </c>
      <c r="M149" s="6" t="s">
        <v>204</v>
      </c>
      <c r="N149" s="6" t="s">
        <v>204</v>
      </c>
      <c r="O149" s="6" t="s">
        <v>204</v>
      </c>
      <c r="P149" s="6" t="s">
        <v>204</v>
      </c>
      <c r="Q149" s="6" t="s">
        <v>204</v>
      </c>
      <c r="R149" s="6" t="s">
        <v>204</v>
      </c>
      <c r="S149" s="6" t="s">
        <v>204</v>
      </c>
      <c r="T149" s="6" t="s">
        <v>204</v>
      </c>
      <c r="U149" s="15" t="s">
        <v>204</v>
      </c>
    </row>
    <row r="150" spans="1:21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6" t="s">
        <v>204</v>
      </c>
      <c r="J150" s="15" t="s">
        <v>204</v>
      </c>
      <c r="K150" s="14" t="s">
        <v>204</v>
      </c>
      <c r="L150" s="6" t="s">
        <v>204</v>
      </c>
      <c r="M150" s="6" t="s">
        <v>204</v>
      </c>
      <c r="N150" s="6" t="s">
        <v>204</v>
      </c>
      <c r="O150" s="6" t="s">
        <v>204</v>
      </c>
      <c r="P150" s="6" t="s">
        <v>204</v>
      </c>
      <c r="Q150" s="6" t="s">
        <v>204</v>
      </c>
      <c r="R150" s="6" t="s">
        <v>204</v>
      </c>
      <c r="S150" s="6" t="s">
        <v>204</v>
      </c>
      <c r="T150" s="6" t="s">
        <v>204</v>
      </c>
      <c r="U150" s="15" t="s">
        <v>204</v>
      </c>
    </row>
    <row r="151" spans="1:21" x14ac:dyDescent="0.25">
      <c r="A151" s="22" t="s">
        <v>157</v>
      </c>
      <c r="B151" s="12">
        <f t="shared" ref="B151:J151" si="40">SUM(B147:B150)</f>
        <v>0</v>
      </c>
      <c r="C151" s="5">
        <f t="shared" si="40"/>
        <v>0</v>
      </c>
      <c r="D151" s="5">
        <f t="shared" si="40"/>
        <v>0</v>
      </c>
      <c r="E151" s="5">
        <f t="shared" si="40"/>
        <v>0</v>
      </c>
      <c r="F151" s="5">
        <f t="shared" si="40"/>
        <v>0</v>
      </c>
      <c r="G151" s="5">
        <f t="shared" si="40"/>
        <v>0</v>
      </c>
      <c r="H151" s="5">
        <f t="shared" si="40"/>
        <v>0</v>
      </c>
      <c r="I151" s="5">
        <f t="shared" si="40"/>
        <v>0</v>
      </c>
      <c r="J151" s="13">
        <f t="shared" si="40"/>
        <v>0</v>
      </c>
      <c r="K151" s="12">
        <f t="shared" ref="K151:U151" si="41">SUM(K147:K150)</f>
        <v>0</v>
      </c>
      <c r="L151" s="5">
        <f t="shared" si="41"/>
        <v>0</v>
      </c>
      <c r="M151" s="5">
        <f t="shared" si="41"/>
        <v>0</v>
      </c>
      <c r="N151" s="5">
        <f t="shared" si="41"/>
        <v>0</v>
      </c>
      <c r="O151" s="5">
        <f t="shared" si="41"/>
        <v>0</v>
      </c>
      <c r="P151" s="5">
        <f t="shared" si="41"/>
        <v>0</v>
      </c>
      <c r="Q151" s="5">
        <f t="shared" si="41"/>
        <v>0</v>
      </c>
      <c r="R151" s="5">
        <f t="shared" si="41"/>
        <v>0</v>
      </c>
      <c r="S151" s="5">
        <f t="shared" si="41"/>
        <v>0</v>
      </c>
      <c r="T151" s="5">
        <f t="shared" si="41"/>
        <v>0</v>
      </c>
      <c r="U151" s="13">
        <f t="shared" si="41"/>
        <v>0</v>
      </c>
    </row>
    <row r="152" spans="1:21" x14ac:dyDescent="0.25">
      <c r="A152" s="24"/>
      <c r="B152" s="32"/>
      <c r="C152" s="33"/>
      <c r="D152" s="33"/>
      <c r="E152" s="33"/>
      <c r="F152" s="33"/>
      <c r="G152" s="33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4"/>
    </row>
    <row r="153" spans="1:21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3"/>
      <c r="J153" s="34"/>
      <c r="K153" s="32"/>
      <c r="L153" s="33"/>
      <c r="M153" s="33"/>
      <c r="N153" s="33"/>
      <c r="O153" s="33"/>
      <c r="P153" s="33"/>
      <c r="Q153" s="33"/>
      <c r="R153" s="33"/>
      <c r="S153" s="33"/>
      <c r="T153" s="33"/>
      <c r="U153" s="34"/>
    </row>
    <row r="154" spans="1:21" x14ac:dyDescent="0.25">
      <c r="A154" s="25" t="s">
        <v>198</v>
      </c>
      <c r="B154" s="14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15">
        <v>0</v>
      </c>
      <c r="K154" s="14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15">
        <v>0</v>
      </c>
    </row>
    <row r="155" spans="1:21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6" t="s">
        <v>204</v>
      </c>
      <c r="J155" s="15" t="s">
        <v>204</v>
      </c>
      <c r="K155" s="14" t="s">
        <v>204</v>
      </c>
      <c r="L155" s="6" t="s">
        <v>204</v>
      </c>
      <c r="M155" s="6" t="s">
        <v>204</v>
      </c>
      <c r="N155" s="6" t="s">
        <v>204</v>
      </c>
      <c r="O155" s="6" t="s">
        <v>204</v>
      </c>
      <c r="P155" s="6" t="s">
        <v>204</v>
      </c>
      <c r="Q155" s="6" t="s">
        <v>204</v>
      </c>
      <c r="R155" s="6" t="s">
        <v>204</v>
      </c>
      <c r="S155" s="6" t="s">
        <v>204</v>
      </c>
      <c r="T155" s="6" t="s">
        <v>204</v>
      </c>
      <c r="U155" s="15" t="s">
        <v>204</v>
      </c>
    </row>
    <row r="156" spans="1:21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6" t="s">
        <v>204</v>
      </c>
      <c r="J156" s="15" t="s">
        <v>204</v>
      </c>
      <c r="K156" s="14" t="s">
        <v>204</v>
      </c>
      <c r="L156" s="6" t="s">
        <v>204</v>
      </c>
      <c r="M156" s="6" t="s">
        <v>204</v>
      </c>
      <c r="N156" s="6" t="s">
        <v>204</v>
      </c>
      <c r="O156" s="6" t="s">
        <v>204</v>
      </c>
      <c r="P156" s="6" t="s">
        <v>204</v>
      </c>
      <c r="Q156" s="6" t="s">
        <v>204</v>
      </c>
      <c r="R156" s="6" t="s">
        <v>204</v>
      </c>
      <c r="S156" s="6" t="s">
        <v>204</v>
      </c>
      <c r="T156" s="6" t="s">
        <v>204</v>
      </c>
      <c r="U156" s="15" t="s">
        <v>204</v>
      </c>
    </row>
    <row r="157" spans="1:21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6" t="s">
        <v>204</v>
      </c>
      <c r="J157" s="15" t="s">
        <v>204</v>
      </c>
      <c r="K157" s="14" t="s">
        <v>204</v>
      </c>
      <c r="L157" s="6" t="s">
        <v>204</v>
      </c>
      <c r="M157" s="6" t="s">
        <v>204</v>
      </c>
      <c r="N157" s="6" t="s">
        <v>204</v>
      </c>
      <c r="O157" s="6" t="s">
        <v>204</v>
      </c>
      <c r="P157" s="6" t="s">
        <v>204</v>
      </c>
      <c r="Q157" s="6" t="s">
        <v>204</v>
      </c>
      <c r="R157" s="6" t="s">
        <v>204</v>
      </c>
      <c r="S157" s="6" t="s">
        <v>204</v>
      </c>
      <c r="T157" s="6" t="s">
        <v>204</v>
      </c>
      <c r="U157" s="15" t="s">
        <v>204</v>
      </c>
    </row>
    <row r="158" spans="1:21" x14ac:dyDescent="0.25">
      <c r="A158" s="22" t="s">
        <v>157</v>
      </c>
      <c r="B158" s="12">
        <f t="shared" ref="B158:U158" si="42">SUM(B154:B157)</f>
        <v>0</v>
      </c>
      <c r="C158" s="5">
        <f t="shared" si="42"/>
        <v>0</v>
      </c>
      <c r="D158" s="5">
        <f t="shared" si="42"/>
        <v>0</v>
      </c>
      <c r="E158" s="5">
        <f t="shared" si="42"/>
        <v>0</v>
      </c>
      <c r="F158" s="5">
        <f t="shared" si="42"/>
        <v>0</v>
      </c>
      <c r="G158" s="5">
        <f t="shared" si="42"/>
        <v>0</v>
      </c>
      <c r="H158" s="5">
        <f t="shared" si="42"/>
        <v>0</v>
      </c>
      <c r="I158" s="5">
        <f t="shared" si="42"/>
        <v>0</v>
      </c>
      <c r="J158" s="13">
        <f t="shared" si="42"/>
        <v>0</v>
      </c>
      <c r="K158" s="12">
        <f t="shared" si="42"/>
        <v>0</v>
      </c>
      <c r="L158" s="5">
        <f t="shared" si="42"/>
        <v>0</v>
      </c>
      <c r="M158" s="5">
        <f t="shared" si="42"/>
        <v>0</v>
      </c>
      <c r="N158" s="5">
        <f t="shared" si="42"/>
        <v>0</v>
      </c>
      <c r="O158" s="5">
        <f t="shared" si="42"/>
        <v>0</v>
      </c>
      <c r="P158" s="5">
        <f t="shared" si="42"/>
        <v>0</v>
      </c>
      <c r="Q158" s="5">
        <f t="shared" si="42"/>
        <v>0</v>
      </c>
      <c r="R158" s="5">
        <f t="shared" si="42"/>
        <v>0</v>
      </c>
      <c r="S158" s="5">
        <f t="shared" si="42"/>
        <v>0</v>
      </c>
      <c r="T158" s="5">
        <f t="shared" si="42"/>
        <v>0</v>
      </c>
      <c r="U158" s="13">
        <f t="shared" si="42"/>
        <v>0</v>
      </c>
    </row>
    <row r="159" spans="1:21" x14ac:dyDescent="0.25">
      <c r="A159" s="24"/>
      <c r="B159" s="32"/>
      <c r="C159" s="33"/>
      <c r="D159" s="33"/>
      <c r="E159" s="33"/>
      <c r="F159" s="33"/>
      <c r="G159" s="33"/>
      <c r="H159" s="33"/>
      <c r="I159" s="33"/>
      <c r="J159" s="34"/>
      <c r="K159" s="32"/>
      <c r="L159" s="33"/>
      <c r="M159" s="33"/>
      <c r="N159" s="33"/>
      <c r="O159" s="33"/>
      <c r="P159" s="33"/>
      <c r="Q159" s="33"/>
      <c r="R159" s="33"/>
      <c r="S159" s="33"/>
      <c r="T159" s="33"/>
      <c r="U159" s="34"/>
    </row>
    <row r="160" spans="1:21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3"/>
      <c r="J160" s="34"/>
      <c r="K160" s="32"/>
      <c r="L160" s="33"/>
      <c r="M160" s="33"/>
      <c r="N160" s="33"/>
      <c r="O160" s="33"/>
      <c r="P160" s="33"/>
      <c r="Q160" s="33"/>
      <c r="R160" s="33"/>
      <c r="S160" s="33"/>
      <c r="T160" s="33"/>
      <c r="U160" s="34"/>
    </row>
    <row r="161" spans="1:21" x14ac:dyDescent="0.25">
      <c r="A161" s="25" t="s">
        <v>198</v>
      </c>
      <c r="B161" s="14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15">
        <v>0</v>
      </c>
      <c r="K161" s="14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15">
        <v>0</v>
      </c>
    </row>
    <row r="162" spans="1:21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6" t="s">
        <v>204</v>
      </c>
      <c r="J162" s="15" t="s">
        <v>204</v>
      </c>
      <c r="K162" s="14" t="s">
        <v>204</v>
      </c>
      <c r="L162" s="6" t="s">
        <v>204</v>
      </c>
      <c r="M162" s="6" t="s">
        <v>204</v>
      </c>
      <c r="N162" s="6" t="s">
        <v>204</v>
      </c>
      <c r="O162" s="6" t="s">
        <v>204</v>
      </c>
      <c r="P162" s="6" t="s">
        <v>204</v>
      </c>
      <c r="Q162" s="6" t="s">
        <v>204</v>
      </c>
      <c r="R162" s="6" t="s">
        <v>204</v>
      </c>
      <c r="S162" s="6" t="s">
        <v>204</v>
      </c>
      <c r="T162" s="6" t="s">
        <v>204</v>
      </c>
      <c r="U162" s="15" t="s">
        <v>204</v>
      </c>
    </row>
    <row r="163" spans="1:21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6" t="s">
        <v>204</v>
      </c>
      <c r="J163" s="15" t="s">
        <v>204</v>
      </c>
      <c r="K163" s="14" t="s">
        <v>204</v>
      </c>
      <c r="L163" s="6" t="s">
        <v>204</v>
      </c>
      <c r="M163" s="6" t="s">
        <v>204</v>
      </c>
      <c r="N163" s="6" t="s">
        <v>204</v>
      </c>
      <c r="O163" s="6" t="s">
        <v>204</v>
      </c>
      <c r="P163" s="6" t="s">
        <v>204</v>
      </c>
      <c r="Q163" s="6" t="s">
        <v>204</v>
      </c>
      <c r="R163" s="6" t="s">
        <v>204</v>
      </c>
      <c r="S163" s="6" t="s">
        <v>204</v>
      </c>
      <c r="T163" s="6" t="s">
        <v>204</v>
      </c>
      <c r="U163" s="15" t="s">
        <v>204</v>
      </c>
    </row>
    <row r="164" spans="1:21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6" t="s">
        <v>204</v>
      </c>
      <c r="J164" s="15" t="s">
        <v>204</v>
      </c>
      <c r="K164" s="14" t="s">
        <v>204</v>
      </c>
      <c r="L164" s="6" t="s">
        <v>204</v>
      </c>
      <c r="M164" s="6" t="s">
        <v>204</v>
      </c>
      <c r="N164" s="6" t="s">
        <v>204</v>
      </c>
      <c r="O164" s="6" t="s">
        <v>204</v>
      </c>
      <c r="P164" s="6" t="s">
        <v>204</v>
      </c>
      <c r="Q164" s="6" t="s">
        <v>204</v>
      </c>
      <c r="R164" s="6" t="s">
        <v>204</v>
      </c>
      <c r="S164" s="6" t="s">
        <v>204</v>
      </c>
      <c r="T164" s="6" t="s">
        <v>204</v>
      </c>
      <c r="U164" s="15" t="s">
        <v>204</v>
      </c>
    </row>
    <row r="165" spans="1:21" x14ac:dyDescent="0.25">
      <c r="A165" s="22" t="s">
        <v>157</v>
      </c>
      <c r="B165" s="12">
        <f t="shared" ref="B165:J165" si="43">SUM(B161:B164)</f>
        <v>0</v>
      </c>
      <c r="C165" s="5">
        <f t="shared" si="43"/>
        <v>0</v>
      </c>
      <c r="D165" s="5">
        <f t="shared" si="43"/>
        <v>0</v>
      </c>
      <c r="E165" s="5">
        <f t="shared" si="43"/>
        <v>0</v>
      </c>
      <c r="F165" s="5">
        <f t="shared" si="43"/>
        <v>0</v>
      </c>
      <c r="G165" s="5">
        <f t="shared" si="43"/>
        <v>0</v>
      </c>
      <c r="H165" s="5">
        <f t="shared" si="43"/>
        <v>0</v>
      </c>
      <c r="I165" s="5">
        <f t="shared" si="43"/>
        <v>0</v>
      </c>
      <c r="J165" s="13">
        <f t="shared" si="43"/>
        <v>0</v>
      </c>
      <c r="K165" s="12">
        <f t="shared" ref="K165:U165" si="44">SUM(K161:K164)</f>
        <v>0</v>
      </c>
      <c r="L165" s="5">
        <f t="shared" si="44"/>
        <v>0</v>
      </c>
      <c r="M165" s="5">
        <f t="shared" si="44"/>
        <v>0</v>
      </c>
      <c r="N165" s="5">
        <f t="shared" si="44"/>
        <v>0</v>
      </c>
      <c r="O165" s="5">
        <f t="shared" si="44"/>
        <v>0</v>
      </c>
      <c r="P165" s="5">
        <f t="shared" si="44"/>
        <v>0</v>
      </c>
      <c r="Q165" s="5">
        <f t="shared" si="44"/>
        <v>0</v>
      </c>
      <c r="R165" s="5">
        <f t="shared" si="44"/>
        <v>0</v>
      </c>
      <c r="S165" s="5">
        <f t="shared" si="44"/>
        <v>0</v>
      </c>
      <c r="T165" s="5">
        <f t="shared" si="44"/>
        <v>0</v>
      </c>
      <c r="U165" s="13">
        <f t="shared" si="44"/>
        <v>0</v>
      </c>
    </row>
    <row r="166" spans="1:21" x14ac:dyDescent="0.25">
      <c r="A166" s="24"/>
      <c r="B166" s="32"/>
      <c r="C166" s="33"/>
      <c r="D166" s="33"/>
      <c r="E166" s="33"/>
      <c r="F166" s="33"/>
      <c r="G166" s="33"/>
      <c r="H166" s="33"/>
      <c r="I166" s="33"/>
      <c r="J166" s="34"/>
      <c r="K166" s="32"/>
      <c r="L166" s="33"/>
      <c r="M166" s="33"/>
      <c r="N166" s="33"/>
      <c r="O166" s="33"/>
      <c r="P166" s="33"/>
      <c r="Q166" s="33"/>
      <c r="R166" s="33"/>
      <c r="S166" s="33"/>
      <c r="T166" s="33"/>
      <c r="U166" s="34"/>
    </row>
    <row r="167" spans="1:21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3"/>
      <c r="J167" s="34"/>
      <c r="K167" s="32"/>
      <c r="L167" s="33"/>
      <c r="M167" s="33"/>
      <c r="N167" s="33"/>
      <c r="O167" s="33"/>
      <c r="P167" s="33"/>
      <c r="Q167" s="33"/>
      <c r="R167" s="33"/>
      <c r="S167" s="33"/>
      <c r="T167" s="33"/>
      <c r="U167" s="34"/>
    </row>
    <row r="168" spans="1:21" x14ac:dyDescent="0.25">
      <c r="A168" s="25" t="s">
        <v>198</v>
      </c>
      <c r="B168" s="14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15">
        <v>0</v>
      </c>
      <c r="K168" s="14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15">
        <v>0</v>
      </c>
    </row>
    <row r="169" spans="1:21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6" t="s">
        <v>204</v>
      </c>
      <c r="J169" s="15" t="s">
        <v>204</v>
      </c>
      <c r="K169" s="14" t="s">
        <v>204</v>
      </c>
      <c r="L169" s="6" t="s">
        <v>204</v>
      </c>
      <c r="M169" s="6" t="s">
        <v>204</v>
      </c>
      <c r="N169" s="6" t="s">
        <v>204</v>
      </c>
      <c r="O169" s="6" t="s">
        <v>204</v>
      </c>
      <c r="P169" s="6" t="s">
        <v>204</v>
      </c>
      <c r="Q169" s="6" t="s">
        <v>204</v>
      </c>
      <c r="R169" s="6" t="s">
        <v>204</v>
      </c>
      <c r="S169" s="6" t="s">
        <v>204</v>
      </c>
      <c r="T169" s="6" t="s">
        <v>204</v>
      </c>
      <c r="U169" s="15" t="s">
        <v>204</v>
      </c>
    </row>
    <row r="170" spans="1:21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6" t="s">
        <v>204</v>
      </c>
      <c r="J170" s="15" t="s">
        <v>204</v>
      </c>
      <c r="K170" s="14" t="s">
        <v>204</v>
      </c>
      <c r="L170" s="6" t="s">
        <v>204</v>
      </c>
      <c r="M170" s="6" t="s">
        <v>204</v>
      </c>
      <c r="N170" s="6" t="s">
        <v>204</v>
      </c>
      <c r="O170" s="6" t="s">
        <v>204</v>
      </c>
      <c r="P170" s="6" t="s">
        <v>204</v>
      </c>
      <c r="Q170" s="6" t="s">
        <v>204</v>
      </c>
      <c r="R170" s="6" t="s">
        <v>204</v>
      </c>
      <c r="S170" s="6" t="s">
        <v>204</v>
      </c>
      <c r="T170" s="6" t="s">
        <v>204</v>
      </c>
      <c r="U170" s="15" t="s">
        <v>204</v>
      </c>
    </row>
    <row r="171" spans="1:21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6" t="s">
        <v>204</v>
      </c>
      <c r="J171" s="15" t="s">
        <v>204</v>
      </c>
      <c r="K171" s="14" t="s">
        <v>204</v>
      </c>
      <c r="L171" s="6" t="s">
        <v>204</v>
      </c>
      <c r="M171" s="6" t="s">
        <v>204</v>
      </c>
      <c r="N171" s="6" t="s">
        <v>204</v>
      </c>
      <c r="O171" s="6" t="s">
        <v>204</v>
      </c>
      <c r="P171" s="6" t="s">
        <v>204</v>
      </c>
      <c r="Q171" s="6" t="s">
        <v>204</v>
      </c>
      <c r="R171" s="6" t="s">
        <v>204</v>
      </c>
      <c r="S171" s="6" t="s">
        <v>204</v>
      </c>
      <c r="T171" s="6" t="s">
        <v>204</v>
      </c>
      <c r="U171" s="15" t="s">
        <v>204</v>
      </c>
    </row>
    <row r="172" spans="1:21" x14ac:dyDescent="0.25">
      <c r="A172" s="22" t="s">
        <v>157</v>
      </c>
      <c r="B172" s="12">
        <f t="shared" ref="B172:J172" si="45">SUM(B168:B171)</f>
        <v>0</v>
      </c>
      <c r="C172" s="5">
        <f t="shared" si="45"/>
        <v>0</v>
      </c>
      <c r="D172" s="5">
        <f t="shared" si="45"/>
        <v>0</v>
      </c>
      <c r="E172" s="5">
        <f t="shared" si="45"/>
        <v>0</v>
      </c>
      <c r="F172" s="5">
        <f t="shared" si="45"/>
        <v>0</v>
      </c>
      <c r="G172" s="5">
        <f t="shared" si="45"/>
        <v>0</v>
      </c>
      <c r="H172" s="5">
        <f t="shared" si="45"/>
        <v>0</v>
      </c>
      <c r="I172" s="5">
        <f t="shared" si="45"/>
        <v>0</v>
      </c>
      <c r="J172" s="13">
        <f t="shared" si="45"/>
        <v>0</v>
      </c>
      <c r="K172" s="12">
        <f t="shared" ref="K172:U172" si="46">SUM(K168:K171)</f>
        <v>0</v>
      </c>
      <c r="L172" s="5">
        <f t="shared" si="46"/>
        <v>0</v>
      </c>
      <c r="M172" s="5">
        <f t="shared" si="46"/>
        <v>0</v>
      </c>
      <c r="N172" s="5">
        <f t="shared" si="46"/>
        <v>0</v>
      </c>
      <c r="O172" s="5">
        <f t="shared" si="46"/>
        <v>0</v>
      </c>
      <c r="P172" s="5">
        <f t="shared" si="46"/>
        <v>0</v>
      </c>
      <c r="Q172" s="5">
        <f t="shared" si="46"/>
        <v>0</v>
      </c>
      <c r="R172" s="5">
        <f t="shared" si="46"/>
        <v>0</v>
      </c>
      <c r="S172" s="5">
        <f t="shared" si="46"/>
        <v>0</v>
      </c>
      <c r="T172" s="5">
        <f t="shared" si="46"/>
        <v>0</v>
      </c>
      <c r="U172" s="13">
        <f t="shared" si="46"/>
        <v>0</v>
      </c>
    </row>
    <row r="173" spans="1:21" x14ac:dyDescent="0.25">
      <c r="A173" s="24"/>
      <c r="B173" s="32"/>
      <c r="C173" s="33"/>
      <c r="D173" s="33"/>
      <c r="E173" s="33"/>
      <c r="F173" s="33"/>
      <c r="G173" s="33"/>
      <c r="H173" s="33"/>
      <c r="I173" s="33"/>
      <c r="J173" s="34"/>
      <c r="K173" s="32"/>
      <c r="L173" s="33"/>
      <c r="M173" s="33"/>
      <c r="N173" s="33"/>
      <c r="O173" s="33"/>
      <c r="P173" s="33"/>
      <c r="Q173" s="33"/>
      <c r="R173" s="33"/>
      <c r="S173" s="33"/>
      <c r="T173" s="33"/>
      <c r="U173" s="34"/>
    </row>
    <row r="174" spans="1:21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3"/>
      <c r="J174" s="34"/>
      <c r="K174" s="32"/>
      <c r="L174" s="33"/>
      <c r="M174" s="33"/>
      <c r="N174" s="33"/>
      <c r="O174" s="33"/>
      <c r="P174" s="33"/>
      <c r="Q174" s="33"/>
      <c r="R174" s="33"/>
      <c r="S174" s="33"/>
      <c r="T174" s="33"/>
      <c r="U174" s="34"/>
    </row>
    <row r="175" spans="1:21" x14ac:dyDescent="0.25">
      <c r="A175" s="25" t="s">
        <v>198</v>
      </c>
      <c r="B175" s="14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15">
        <v>0</v>
      </c>
      <c r="K175" s="14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15">
        <v>0</v>
      </c>
    </row>
    <row r="176" spans="1:21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6" t="s">
        <v>204</v>
      </c>
      <c r="J176" s="15" t="s">
        <v>204</v>
      </c>
      <c r="K176" s="14" t="s">
        <v>204</v>
      </c>
      <c r="L176" s="6" t="s">
        <v>204</v>
      </c>
      <c r="M176" s="6" t="s">
        <v>204</v>
      </c>
      <c r="N176" s="6" t="s">
        <v>204</v>
      </c>
      <c r="O176" s="6" t="s">
        <v>204</v>
      </c>
      <c r="P176" s="6" t="s">
        <v>204</v>
      </c>
      <c r="Q176" s="6" t="s">
        <v>204</v>
      </c>
      <c r="R176" s="6" t="s">
        <v>204</v>
      </c>
      <c r="S176" s="6" t="s">
        <v>204</v>
      </c>
      <c r="T176" s="6" t="s">
        <v>204</v>
      </c>
      <c r="U176" s="15" t="s">
        <v>204</v>
      </c>
    </row>
    <row r="177" spans="1:21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6" t="s">
        <v>204</v>
      </c>
      <c r="J177" s="15" t="s">
        <v>204</v>
      </c>
      <c r="K177" s="14" t="s">
        <v>204</v>
      </c>
      <c r="L177" s="6" t="s">
        <v>204</v>
      </c>
      <c r="M177" s="6" t="s">
        <v>204</v>
      </c>
      <c r="N177" s="6" t="s">
        <v>204</v>
      </c>
      <c r="O177" s="6" t="s">
        <v>204</v>
      </c>
      <c r="P177" s="6" t="s">
        <v>204</v>
      </c>
      <c r="Q177" s="6" t="s">
        <v>204</v>
      </c>
      <c r="R177" s="6" t="s">
        <v>204</v>
      </c>
      <c r="S177" s="6" t="s">
        <v>204</v>
      </c>
      <c r="T177" s="6" t="s">
        <v>204</v>
      </c>
      <c r="U177" s="15" t="s">
        <v>204</v>
      </c>
    </row>
    <row r="178" spans="1:21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6" t="s">
        <v>204</v>
      </c>
      <c r="J178" s="15" t="s">
        <v>204</v>
      </c>
      <c r="K178" s="14" t="s">
        <v>204</v>
      </c>
      <c r="L178" s="6" t="s">
        <v>204</v>
      </c>
      <c r="M178" s="6" t="s">
        <v>204</v>
      </c>
      <c r="N178" s="6" t="s">
        <v>204</v>
      </c>
      <c r="O178" s="6" t="s">
        <v>204</v>
      </c>
      <c r="P178" s="6" t="s">
        <v>204</v>
      </c>
      <c r="Q178" s="6" t="s">
        <v>204</v>
      </c>
      <c r="R178" s="6" t="s">
        <v>204</v>
      </c>
      <c r="S178" s="6" t="s">
        <v>204</v>
      </c>
      <c r="T178" s="6" t="s">
        <v>204</v>
      </c>
      <c r="U178" s="15" t="s">
        <v>204</v>
      </c>
    </row>
    <row r="179" spans="1:21" x14ac:dyDescent="0.25">
      <c r="A179" s="22" t="s">
        <v>157</v>
      </c>
      <c r="B179" s="12">
        <f t="shared" ref="B179:J179" si="47">SUM(B175:B178)</f>
        <v>0</v>
      </c>
      <c r="C179" s="5">
        <f t="shared" si="47"/>
        <v>0</v>
      </c>
      <c r="D179" s="5">
        <f t="shared" si="47"/>
        <v>0</v>
      </c>
      <c r="E179" s="5">
        <f t="shared" si="47"/>
        <v>0</v>
      </c>
      <c r="F179" s="5">
        <f t="shared" si="47"/>
        <v>0</v>
      </c>
      <c r="G179" s="5">
        <f t="shared" si="47"/>
        <v>0</v>
      </c>
      <c r="H179" s="5">
        <f t="shared" si="47"/>
        <v>0</v>
      </c>
      <c r="I179" s="5">
        <f t="shared" si="47"/>
        <v>0</v>
      </c>
      <c r="J179" s="13">
        <f t="shared" si="47"/>
        <v>0</v>
      </c>
      <c r="K179" s="12">
        <f t="shared" ref="K179:U179" si="48">SUM(K175:K178)</f>
        <v>0</v>
      </c>
      <c r="L179" s="5">
        <f t="shared" si="48"/>
        <v>0</v>
      </c>
      <c r="M179" s="5">
        <f t="shared" si="48"/>
        <v>0</v>
      </c>
      <c r="N179" s="5">
        <f t="shared" si="48"/>
        <v>0</v>
      </c>
      <c r="O179" s="5">
        <f t="shared" si="48"/>
        <v>0</v>
      </c>
      <c r="P179" s="5">
        <f t="shared" si="48"/>
        <v>0</v>
      </c>
      <c r="Q179" s="5">
        <f t="shared" si="48"/>
        <v>0</v>
      </c>
      <c r="R179" s="5">
        <f t="shared" si="48"/>
        <v>0</v>
      </c>
      <c r="S179" s="5">
        <f t="shared" si="48"/>
        <v>0</v>
      </c>
      <c r="T179" s="5">
        <f t="shared" si="48"/>
        <v>0</v>
      </c>
      <c r="U179" s="13">
        <f t="shared" si="48"/>
        <v>0</v>
      </c>
    </row>
    <row r="180" spans="1:21" x14ac:dyDescent="0.25">
      <c r="A180" s="24"/>
      <c r="B180" s="32"/>
      <c r="C180" s="33"/>
      <c r="D180" s="33"/>
      <c r="E180" s="33"/>
      <c r="F180" s="33"/>
      <c r="G180" s="33"/>
      <c r="H180" s="33"/>
      <c r="I180" s="33"/>
      <c r="J180" s="34"/>
      <c r="K180" s="32"/>
      <c r="L180" s="33"/>
      <c r="M180" s="33"/>
      <c r="N180" s="33"/>
      <c r="O180" s="33"/>
      <c r="P180" s="33"/>
      <c r="Q180" s="33"/>
      <c r="R180" s="33"/>
      <c r="S180" s="33"/>
      <c r="T180" s="33"/>
      <c r="U180" s="34"/>
    </row>
    <row r="181" spans="1:21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3"/>
      <c r="J181" s="34"/>
      <c r="K181" s="32"/>
      <c r="L181" s="33"/>
      <c r="M181" s="33"/>
      <c r="N181" s="33"/>
      <c r="O181" s="33"/>
      <c r="P181" s="33"/>
      <c r="Q181" s="33"/>
      <c r="R181" s="33"/>
      <c r="S181" s="33"/>
      <c r="T181" s="33"/>
      <c r="U181" s="34"/>
    </row>
    <row r="182" spans="1:21" x14ac:dyDescent="0.25">
      <c r="A182" s="25" t="s">
        <v>198</v>
      </c>
      <c r="B182" s="14">
        <v>0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15">
        <v>0</v>
      </c>
      <c r="K182" s="14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15">
        <v>0</v>
      </c>
    </row>
    <row r="183" spans="1:21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6" t="s">
        <v>204</v>
      </c>
      <c r="J183" s="15" t="s">
        <v>204</v>
      </c>
      <c r="K183" s="14" t="s">
        <v>204</v>
      </c>
      <c r="L183" s="6" t="s">
        <v>204</v>
      </c>
      <c r="M183" s="6" t="s">
        <v>204</v>
      </c>
      <c r="N183" s="6" t="s">
        <v>204</v>
      </c>
      <c r="O183" s="6" t="s">
        <v>204</v>
      </c>
      <c r="P183" s="6" t="s">
        <v>204</v>
      </c>
      <c r="Q183" s="6" t="s">
        <v>204</v>
      </c>
      <c r="R183" s="6" t="s">
        <v>204</v>
      </c>
      <c r="S183" s="6" t="s">
        <v>204</v>
      </c>
      <c r="T183" s="6" t="s">
        <v>204</v>
      </c>
      <c r="U183" s="15" t="s">
        <v>204</v>
      </c>
    </row>
    <row r="184" spans="1:21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6" t="s">
        <v>204</v>
      </c>
      <c r="J184" s="15" t="s">
        <v>204</v>
      </c>
      <c r="K184" s="14" t="s">
        <v>204</v>
      </c>
      <c r="L184" s="6" t="s">
        <v>204</v>
      </c>
      <c r="M184" s="6" t="s">
        <v>204</v>
      </c>
      <c r="N184" s="6" t="s">
        <v>204</v>
      </c>
      <c r="O184" s="6" t="s">
        <v>204</v>
      </c>
      <c r="P184" s="6" t="s">
        <v>204</v>
      </c>
      <c r="Q184" s="6" t="s">
        <v>204</v>
      </c>
      <c r="R184" s="6" t="s">
        <v>204</v>
      </c>
      <c r="S184" s="6" t="s">
        <v>204</v>
      </c>
      <c r="T184" s="6" t="s">
        <v>204</v>
      </c>
      <c r="U184" s="15" t="s">
        <v>204</v>
      </c>
    </row>
    <row r="185" spans="1:21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6" t="s">
        <v>204</v>
      </c>
      <c r="J185" s="15" t="s">
        <v>204</v>
      </c>
      <c r="K185" s="14" t="s">
        <v>204</v>
      </c>
      <c r="L185" s="6" t="s">
        <v>204</v>
      </c>
      <c r="M185" s="6" t="s">
        <v>204</v>
      </c>
      <c r="N185" s="6" t="s">
        <v>204</v>
      </c>
      <c r="O185" s="6" t="s">
        <v>204</v>
      </c>
      <c r="P185" s="6" t="s">
        <v>204</v>
      </c>
      <c r="Q185" s="6" t="s">
        <v>204</v>
      </c>
      <c r="R185" s="6" t="s">
        <v>204</v>
      </c>
      <c r="S185" s="6" t="s">
        <v>204</v>
      </c>
      <c r="T185" s="6" t="s">
        <v>204</v>
      </c>
      <c r="U185" s="15" t="s">
        <v>204</v>
      </c>
    </row>
    <row r="186" spans="1:21" x14ac:dyDescent="0.25">
      <c r="A186" s="22" t="s">
        <v>157</v>
      </c>
      <c r="B186" s="12">
        <f t="shared" ref="B186:J186" si="49">SUM(B182:B185)</f>
        <v>0</v>
      </c>
      <c r="C186" s="5">
        <f t="shared" si="49"/>
        <v>0</v>
      </c>
      <c r="D186" s="5">
        <f t="shared" si="49"/>
        <v>0</v>
      </c>
      <c r="E186" s="5">
        <f t="shared" si="49"/>
        <v>0</v>
      </c>
      <c r="F186" s="5">
        <f t="shared" si="49"/>
        <v>0</v>
      </c>
      <c r="G186" s="5">
        <f t="shared" si="49"/>
        <v>0</v>
      </c>
      <c r="H186" s="5">
        <f t="shared" si="49"/>
        <v>0</v>
      </c>
      <c r="I186" s="5">
        <f t="shared" si="49"/>
        <v>0</v>
      </c>
      <c r="J186" s="13">
        <f t="shared" si="49"/>
        <v>0</v>
      </c>
      <c r="K186" s="12">
        <f t="shared" ref="K186:U186" si="50">SUM(K182:K185)</f>
        <v>0</v>
      </c>
      <c r="L186" s="5">
        <f t="shared" si="50"/>
        <v>0</v>
      </c>
      <c r="M186" s="5">
        <f t="shared" si="50"/>
        <v>0</v>
      </c>
      <c r="N186" s="5">
        <f t="shared" si="50"/>
        <v>0</v>
      </c>
      <c r="O186" s="5">
        <f t="shared" si="50"/>
        <v>0</v>
      </c>
      <c r="P186" s="5">
        <f t="shared" si="50"/>
        <v>0</v>
      </c>
      <c r="Q186" s="5">
        <f t="shared" si="50"/>
        <v>0</v>
      </c>
      <c r="R186" s="5">
        <f t="shared" si="50"/>
        <v>0</v>
      </c>
      <c r="S186" s="5">
        <f t="shared" si="50"/>
        <v>0</v>
      </c>
      <c r="T186" s="5">
        <f t="shared" si="50"/>
        <v>0</v>
      </c>
      <c r="U186" s="13">
        <f t="shared" si="50"/>
        <v>0</v>
      </c>
    </row>
    <row r="187" spans="1:21" x14ac:dyDescent="0.25">
      <c r="A187" s="24"/>
      <c r="B187" s="32"/>
      <c r="C187" s="33"/>
      <c r="D187" s="33"/>
      <c r="E187" s="33"/>
      <c r="F187" s="33"/>
      <c r="G187" s="33"/>
      <c r="H187" s="33"/>
      <c r="I187" s="33"/>
      <c r="J187" s="34"/>
      <c r="K187" s="32"/>
      <c r="L187" s="33"/>
      <c r="M187" s="33"/>
      <c r="N187" s="33"/>
      <c r="O187" s="33"/>
      <c r="P187" s="33"/>
      <c r="Q187" s="33"/>
      <c r="R187" s="33"/>
      <c r="S187" s="33"/>
      <c r="T187" s="33"/>
      <c r="U187" s="34"/>
    </row>
    <row r="188" spans="1:21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3"/>
      <c r="J188" s="34"/>
      <c r="K188" s="32"/>
      <c r="L188" s="33"/>
      <c r="M188" s="33"/>
      <c r="N188" s="33"/>
      <c r="O188" s="33"/>
      <c r="P188" s="33"/>
      <c r="Q188" s="33"/>
      <c r="R188" s="33"/>
      <c r="S188" s="33"/>
      <c r="T188" s="33"/>
      <c r="U188" s="34"/>
    </row>
    <row r="189" spans="1:21" x14ac:dyDescent="0.25">
      <c r="A189" s="25" t="s">
        <v>198</v>
      </c>
      <c r="B189" s="14">
        <v>634331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42244</v>
      </c>
      <c r="I189" s="6">
        <v>0</v>
      </c>
      <c r="J189" s="15">
        <v>676575</v>
      </c>
      <c r="K189" s="14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6035</v>
      </c>
      <c r="R189" s="6">
        <v>0</v>
      </c>
      <c r="S189" s="6">
        <v>0</v>
      </c>
      <c r="T189" s="6">
        <v>0</v>
      </c>
      <c r="U189" s="15">
        <v>6035</v>
      </c>
    </row>
    <row r="190" spans="1:21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6" t="s">
        <v>204</v>
      </c>
      <c r="J190" s="15" t="s">
        <v>204</v>
      </c>
      <c r="K190" s="14" t="s">
        <v>204</v>
      </c>
      <c r="L190" s="6" t="s">
        <v>204</v>
      </c>
      <c r="M190" s="6" t="s">
        <v>204</v>
      </c>
      <c r="N190" s="6" t="s">
        <v>204</v>
      </c>
      <c r="O190" s="6" t="s">
        <v>204</v>
      </c>
      <c r="P190" s="6" t="s">
        <v>204</v>
      </c>
      <c r="Q190" s="6" t="s">
        <v>204</v>
      </c>
      <c r="R190" s="6" t="s">
        <v>204</v>
      </c>
      <c r="S190" s="6" t="s">
        <v>204</v>
      </c>
      <c r="T190" s="6" t="s">
        <v>204</v>
      </c>
      <c r="U190" s="15" t="s">
        <v>204</v>
      </c>
    </row>
    <row r="191" spans="1:21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6" t="s">
        <v>204</v>
      </c>
      <c r="J191" s="15" t="s">
        <v>204</v>
      </c>
      <c r="K191" s="14" t="s">
        <v>204</v>
      </c>
      <c r="L191" s="6" t="s">
        <v>204</v>
      </c>
      <c r="M191" s="6" t="s">
        <v>204</v>
      </c>
      <c r="N191" s="6" t="s">
        <v>204</v>
      </c>
      <c r="O191" s="6" t="s">
        <v>204</v>
      </c>
      <c r="P191" s="6" t="s">
        <v>204</v>
      </c>
      <c r="Q191" s="6" t="s">
        <v>204</v>
      </c>
      <c r="R191" s="6" t="s">
        <v>204</v>
      </c>
      <c r="S191" s="6" t="s">
        <v>204</v>
      </c>
      <c r="T191" s="6" t="s">
        <v>204</v>
      </c>
      <c r="U191" s="15" t="s">
        <v>204</v>
      </c>
    </row>
    <row r="192" spans="1:21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6" t="s">
        <v>204</v>
      </c>
      <c r="J192" s="15" t="s">
        <v>204</v>
      </c>
      <c r="K192" s="14" t="s">
        <v>204</v>
      </c>
      <c r="L192" s="6" t="s">
        <v>204</v>
      </c>
      <c r="M192" s="6" t="s">
        <v>204</v>
      </c>
      <c r="N192" s="6" t="s">
        <v>204</v>
      </c>
      <c r="O192" s="6" t="s">
        <v>204</v>
      </c>
      <c r="P192" s="6" t="s">
        <v>204</v>
      </c>
      <c r="Q192" s="6" t="s">
        <v>204</v>
      </c>
      <c r="R192" s="6" t="s">
        <v>204</v>
      </c>
      <c r="S192" s="6" t="s">
        <v>204</v>
      </c>
      <c r="T192" s="6" t="s">
        <v>204</v>
      </c>
      <c r="U192" s="15" t="s">
        <v>204</v>
      </c>
    </row>
    <row r="193" spans="1:21" x14ac:dyDescent="0.25">
      <c r="A193" s="22" t="s">
        <v>157</v>
      </c>
      <c r="B193" s="12">
        <f t="shared" ref="B193:J193" si="51">SUM(B189:B192)</f>
        <v>634331</v>
      </c>
      <c r="C193" s="5">
        <f t="shared" si="51"/>
        <v>0</v>
      </c>
      <c r="D193" s="5">
        <f t="shared" si="51"/>
        <v>0</v>
      </c>
      <c r="E193" s="5">
        <f t="shared" si="51"/>
        <v>0</v>
      </c>
      <c r="F193" s="5">
        <f t="shared" si="51"/>
        <v>0</v>
      </c>
      <c r="G193" s="5">
        <f t="shared" si="51"/>
        <v>0</v>
      </c>
      <c r="H193" s="5">
        <f t="shared" si="51"/>
        <v>42244</v>
      </c>
      <c r="I193" s="5">
        <f t="shared" si="51"/>
        <v>0</v>
      </c>
      <c r="J193" s="13">
        <f t="shared" si="51"/>
        <v>676575</v>
      </c>
      <c r="K193" s="12">
        <f t="shared" ref="K193:U193" si="52">SUM(K189:K192)</f>
        <v>0</v>
      </c>
      <c r="L193" s="5">
        <f t="shared" si="52"/>
        <v>0</v>
      </c>
      <c r="M193" s="5">
        <f t="shared" si="52"/>
        <v>0</v>
      </c>
      <c r="N193" s="5">
        <f t="shared" si="52"/>
        <v>0</v>
      </c>
      <c r="O193" s="5">
        <f t="shared" si="52"/>
        <v>0</v>
      </c>
      <c r="P193" s="5">
        <f t="shared" si="52"/>
        <v>0</v>
      </c>
      <c r="Q193" s="5">
        <f t="shared" si="52"/>
        <v>6035</v>
      </c>
      <c r="R193" s="5">
        <f t="shared" si="52"/>
        <v>0</v>
      </c>
      <c r="S193" s="5">
        <f t="shared" si="52"/>
        <v>0</v>
      </c>
      <c r="T193" s="5">
        <f t="shared" si="52"/>
        <v>0</v>
      </c>
      <c r="U193" s="13">
        <f t="shared" si="52"/>
        <v>6035</v>
      </c>
    </row>
    <row r="194" spans="1:21" x14ac:dyDescent="0.25">
      <c r="A194" s="24"/>
      <c r="B194" s="32"/>
      <c r="C194" s="33"/>
      <c r="D194" s="33"/>
      <c r="E194" s="33"/>
      <c r="F194" s="33"/>
      <c r="G194" s="33"/>
      <c r="H194" s="33"/>
      <c r="I194" s="33"/>
      <c r="J194" s="34"/>
      <c r="K194" s="32"/>
      <c r="L194" s="33"/>
      <c r="M194" s="33"/>
      <c r="N194" s="33"/>
      <c r="O194" s="33"/>
      <c r="P194" s="33"/>
      <c r="Q194" s="33"/>
      <c r="R194" s="33"/>
      <c r="S194" s="33"/>
      <c r="T194" s="33"/>
      <c r="U194" s="34"/>
    </row>
    <row r="195" spans="1:21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3"/>
      <c r="J195" s="34"/>
      <c r="K195" s="32"/>
      <c r="L195" s="33"/>
      <c r="M195" s="33"/>
      <c r="N195" s="33"/>
      <c r="O195" s="33"/>
      <c r="P195" s="33"/>
      <c r="Q195" s="33"/>
      <c r="R195" s="33"/>
      <c r="S195" s="33"/>
      <c r="T195" s="33"/>
      <c r="U195" s="34"/>
    </row>
    <row r="196" spans="1:21" x14ac:dyDescent="0.25">
      <c r="A196" s="25" t="s">
        <v>198</v>
      </c>
      <c r="B196" s="14">
        <v>0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15">
        <v>0</v>
      </c>
      <c r="K196" s="14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15">
        <v>0</v>
      </c>
    </row>
    <row r="197" spans="1:21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6" t="s">
        <v>204</v>
      </c>
      <c r="J197" s="15" t="s">
        <v>204</v>
      </c>
      <c r="K197" s="14" t="s">
        <v>204</v>
      </c>
      <c r="L197" s="6" t="s">
        <v>204</v>
      </c>
      <c r="M197" s="6" t="s">
        <v>204</v>
      </c>
      <c r="N197" s="6" t="s">
        <v>204</v>
      </c>
      <c r="O197" s="6" t="s">
        <v>204</v>
      </c>
      <c r="P197" s="6" t="s">
        <v>204</v>
      </c>
      <c r="Q197" s="6" t="s">
        <v>204</v>
      </c>
      <c r="R197" s="6" t="s">
        <v>204</v>
      </c>
      <c r="S197" s="6" t="s">
        <v>204</v>
      </c>
      <c r="T197" s="6" t="s">
        <v>204</v>
      </c>
      <c r="U197" s="15" t="s">
        <v>204</v>
      </c>
    </row>
    <row r="198" spans="1:21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6" t="s">
        <v>204</v>
      </c>
      <c r="J198" s="15" t="s">
        <v>204</v>
      </c>
      <c r="K198" s="14" t="s">
        <v>204</v>
      </c>
      <c r="L198" s="6" t="s">
        <v>204</v>
      </c>
      <c r="M198" s="6" t="s">
        <v>204</v>
      </c>
      <c r="N198" s="6" t="s">
        <v>204</v>
      </c>
      <c r="O198" s="6" t="s">
        <v>204</v>
      </c>
      <c r="P198" s="6" t="s">
        <v>204</v>
      </c>
      <c r="Q198" s="6" t="s">
        <v>204</v>
      </c>
      <c r="R198" s="6" t="s">
        <v>204</v>
      </c>
      <c r="S198" s="6" t="s">
        <v>204</v>
      </c>
      <c r="T198" s="6" t="s">
        <v>204</v>
      </c>
      <c r="U198" s="15" t="s">
        <v>204</v>
      </c>
    </row>
    <row r="199" spans="1:21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6" t="s">
        <v>204</v>
      </c>
      <c r="J199" s="15" t="s">
        <v>204</v>
      </c>
      <c r="K199" s="14" t="s">
        <v>204</v>
      </c>
      <c r="L199" s="6" t="s">
        <v>204</v>
      </c>
      <c r="M199" s="6" t="s">
        <v>204</v>
      </c>
      <c r="N199" s="6" t="s">
        <v>204</v>
      </c>
      <c r="O199" s="6" t="s">
        <v>204</v>
      </c>
      <c r="P199" s="6" t="s">
        <v>204</v>
      </c>
      <c r="Q199" s="6" t="s">
        <v>204</v>
      </c>
      <c r="R199" s="6" t="s">
        <v>204</v>
      </c>
      <c r="S199" s="6" t="s">
        <v>204</v>
      </c>
      <c r="T199" s="6" t="s">
        <v>204</v>
      </c>
      <c r="U199" s="15" t="s">
        <v>204</v>
      </c>
    </row>
    <row r="200" spans="1:21" x14ac:dyDescent="0.25">
      <c r="A200" s="22" t="s">
        <v>157</v>
      </c>
      <c r="B200" s="12">
        <f t="shared" ref="B200:J200" si="53">SUM(B196:B199)</f>
        <v>0</v>
      </c>
      <c r="C200" s="5">
        <f t="shared" si="53"/>
        <v>0</v>
      </c>
      <c r="D200" s="5">
        <f t="shared" si="53"/>
        <v>0</v>
      </c>
      <c r="E200" s="5">
        <f t="shared" si="53"/>
        <v>0</v>
      </c>
      <c r="F200" s="5">
        <f t="shared" si="53"/>
        <v>0</v>
      </c>
      <c r="G200" s="5">
        <f t="shared" si="53"/>
        <v>0</v>
      </c>
      <c r="H200" s="5">
        <f t="shared" si="53"/>
        <v>0</v>
      </c>
      <c r="I200" s="5">
        <f t="shared" si="53"/>
        <v>0</v>
      </c>
      <c r="J200" s="13">
        <f t="shared" si="53"/>
        <v>0</v>
      </c>
      <c r="K200" s="12">
        <f t="shared" ref="K200:U200" si="54">SUM(K196:K199)</f>
        <v>0</v>
      </c>
      <c r="L200" s="5">
        <f t="shared" si="54"/>
        <v>0</v>
      </c>
      <c r="M200" s="5">
        <f t="shared" si="54"/>
        <v>0</v>
      </c>
      <c r="N200" s="5">
        <f t="shared" si="54"/>
        <v>0</v>
      </c>
      <c r="O200" s="5">
        <f t="shared" si="54"/>
        <v>0</v>
      </c>
      <c r="P200" s="5">
        <f t="shared" si="54"/>
        <v>0</v>
      </c>
      <c r="Q200" s="5">
        <f t="shared" si="54"/>
        <v>0</v>
      </c>
      <c r="R200" s="5">
        <f t="shared" si="54"/>
        <v>0</v>
      </c>
      <c r="S200" s="5">
        <f t="shared" si="54"/>
        <v>0</v>
      </c>
      <c r="T200" s="5">
        <f t="shared" si="54"/>
        <v>0</v>
      </c>
      <c r="U200" s="13">
        <f t="shared" si="54"/>
        <v>0</v>
      </c>
    </row>
    <row r="201" spans="1:21" x14ac:dyDescent="0.25">
      <c r="A201" s="24"/>
      <c r="B201" s="32"/>
      <c r="C201" s="33"/>
      <c r="D201" s="33"/>
      <c r="E201" s="33"/>
      <c r="F201" s="33"/>
      <c r="G201" s="33"/>
      <c r="H201" s="33"/>
      <c r="I201" s="33"/>
      <c r="J201" s="34"/>
      <c r="K201" s="32"/>
      <c r="L201" s="33"/>
      <c r="M201" s="33"/>
      <c r="N201" s="33"/>
      <c r="O201" s="33"/>
      <c r="P201" s="33"/>
      <c r="Q201" s="33"/>
      <c r="R201" s="33"/>
      <c r="S201" s="33"/>
      <c r="T201" s="33"/>
      <c r="U201" s="34"/>
    </row>
    <row r="202" spans="1:21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3"/>
      <c r="J202" s="34"/>
      <c r="K202" s="32"/>
      <c r="L202" s="33"/>
      <c r="M202" s="33"/>
      <c r="N202" s="33"/>
      <c r="O202" s="33"/>
      <c r="P202" s="33"/>
      <c r="Q202" s="33"/>
      <c r="R202" s="33"/>
      <c r="S202" s="33"/>
      <c r="T202" s="33"/>
      <c r="U202" s="34"/>
    </row>
    <row r="203" spans="1:21" x14ac:dyDescent="0.25">
      <c r="A203" s="25" t="s">
        <v>198</v>
      </c>
      <c r="B203" s="14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15">
        <v>0</v>
      </c>
      <c r="K203" s="14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15">
        <v>0</v>
      </c>
    </row>
    <row r="204" spans="1:21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6" t="s">
        <v>204</v>
      </c>
      <c r="J204" s="15" t="s">
        <v>204</v>
      </c>
      <c r="K204" s="14" t="s">
        <v>204</v>
      </c>
      <c r="L204" s="6" t="s">
        <v>204</v>
      </c>
      <c r="M204" s="6" t="s">
        <v>204</v>
      </c>
      <c r="N204" s="6" t="s">
        <v>204</v>
      </c>
      <c r="O204" s="6" t="s">
        <v>204</v>
      </c>
      <c r="P204" s="6" t="s">
        <v>204</v>
      </c>
      <c r="Q204" s="6" t="s">
        <v>204</v>
      </c>
      <c r="R204" s="6" t="s">
        <v>204</v>
      </c>
      <c r="S204" s="6" t="s">
        <v>204</v>
      </c>
      <c r="T204" s="6" t="s">
        <v>204</v>
      </c>
      <c r="U204" s="15" t="s">
        <v>204</v>
      </c>
    </row>
    <row r="205" spans="1:21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6" t="s">
        <v>204</v>
      </c>
      <c r="J205" s="15" t="s">
        <v>204</v>
      </c>
      <c r="K205" s="14" t="s">
        <v>204</v>
      </c>
      <c r="L205" s="6" t="s">
        <v>204</v>
      </c>
      <c r="M205" s="6" t="s">
        <v>204</v>
      </c>
      <c r="N205" s="6" t="s">
        <v>204</v>
      </c>
      <c r="O205" s="6" t="s">
        <v>204</v>
      </c>
      <c r="P205" s="6" t="s">
        <v>204</v>
      </c>
      <c r="Q205" s="6" t="s">
        <v>204</v>
      </c>
      <c r="R205" s="6" t="s">
        <v>204</v>
      </c>
      <c r="S205" s="6" t="s">
        <v>204</v>
      </c>
      <c r="T205" s="6" t="s">
        <v>204</v>
      </c>
      <c r="U205" s="15" t="s">
        <v>204</v>
      </c>
    </row>
    <row r="206" spans="1:21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6" t="s">
        <v>204</v>
      </c>
      <c r="J206" s="15" t="s">
        <v>204</v>
      </c>
      <c r="K206" s="14" t="s">
        <v>204</v>
      </c>
      <c r="L206" s="6" t="s">
        <v>204</v>
      </c>
      <c r="M206" s="6" t="s">
        <v>204</v>
      </c>
      <c r="N206" s="6" t="s">
        <v>204</v>
      </c>
      <c r="O206" s="6" t="s">
        <v>204</v>
      </c>
      <c r="P206" s="6" t="s">
        <v>204</v>
      </c>
      <c r="Q206" s="6" t="s">
        <v>204</v>
      </c>
      <c r="R206" s="6" t="s">
        <v>204</v>
      </c>
      <c r="S206" s="6" t="s">
        <v>204</v>
      </c>
      <c r="T206" s="6" t="s">
        <v>204</v>
      </c>
      <c r="U206" s="15" t="s">
        <v>204</v>
      </c>
    </row>
    <row r="207" spans="1:21" x14ac:dyDescent="0.25">
      <c r="A207" s="22" t="s">
        <v>157</v>
      </c>
      <c r="B207" s="12">
        <f t="shared" ref="B207:J207" si="55">SUM(B203:B206)</f>
        <v>0</v>
      </c>
      <c r="C207" s="5">
        <f t="shared" si="55"/>
        <v>0</v>
      </c>
      <c r="D207" s="5">
        <f t="shared" si="55"/>
        <v>0</v>
      </c>
      <c r="E207" s="5">
        <f t="shared" si="55"/>
        <v>0</v>
      </c>
      <c r="F207" s="5">
        <f t="shared" si="55"/>
        <v>0</v>
      </c>
      <c r="G207" s="5">
        <f t="shared" si="55"/>
        <v>0</v>
      </c>
      <c r="H207" s="5">
        <f t="shared" si="55"/>
        <v>0</v>
      </c>
      <c r="I207" s="5">
        <f t="shared" si="55"/>
        <v>0</v>
      </c>
      <c r="J207" s="13">
        <f t="shared" si="55"/>
        <v>0</v>
      </c>
      <c r="K207" s="12">
        <f t="shared" ref="K207:U207" si="56">SUM(K203:K206)</f>
        <v>0</v>
      </c>
      <c r="L207" s="5">
        <f t="shared" si="56"/>
        <v>0</v>
      </c>
      <c r="M207" s="5">
        <f t="shared" si="56"/>
        <v>0</v>
      </c>
      <c r="N207" s="5">
        <f t="shared" si="56"/>
        <v>0</v>
      </c>
      <c r="O207" s="5">
        <f t="shared" si="56"/>
        <v>0</v>
      </c>
      <c r="P207" s="5">
        <f t="shared" si="56"/>
        <v>0</v>
      </c>
      <c r="Q207" s="5">
        <f t="shared" si="56"/>
        <v>0</v>
      </c>
      <c r="R207" s="5">
        <f t="shared" si="56"/>
        <v>0</v>
      </c>
      <c r="S207" s="5">
        <f t="shared" si="56"/>
        <v>0</v>
      </c>
      <c r="T207" s="5">
        <f t="shared" si="56"/>
        <v>0</v>
      </c>
      <c r="U207" s="13">
        <f t="shared" si="56"/>
        <v>0</v>
      </c>
    </row>
    <row r="208" spans="1:21" x14ac:dyDescent="0.25">
      <c r="A208" s="24"/>
      <c r="B208" s="32"/>
      <c r="C208" s="33"/>
      <c r="D208" s="33"/>
      <c r="E208" s="33"/>
      <c r="F208" s="33"/>
      <c r="G208" s="33"/>
      <c r="H208" s="33"/>
      <c r="I208" s="33"/>
      <c r="J208" s="34"/>
      <c r="K208" s="32"/>
      <c r="L208" s="33"/>
      <c r="M208" s="33"/>
      <c r="N208" s="33"/>
      <c r="O208" s="33"/>
      <c r="P208" s="33"/>
      <c r="Q208" s="33"/>
      <c r="R208" s="33"/>
      <c r="S208" s="33"/>
      <c r="T208" s="33"/>
      <c r="U208" s="34"/>
    </row>
    <row r="209" spans="1:21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3"/>
      <c r="J209" s="34"/>
      <c r="K209" s="32"/>
      <c r="L209" s="33"/>
      <c r="M209" s="33"/>
      <c r="N209" s="33"/>
      <c r="O209" s="33"/>
      <c r="P209" s="33"/>
      <c r="Q209" s="33"/>
      <c r="R209" s="33"/>
      <c r="S209" s="33"/>
      <c r="T209" s="33"/>
      <c r="U209" s="34"/>
    </row>
    <row r="210" spans="1:21" x14ac:dyDescent="0.25">
      <c r="A210" s="25" t="s">
        <v>198</v>
      </c>
      <c r="B210" s="14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15">
        <v>0</v>
      </c>
      <c r="K210" s="14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15">
        <v>0</v>
      </c>
    </row>
    <row r="211" spans="1:21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6" t="s">
        <v>204</v>
      </c>
      <c r="J211" s="15" t="s">
        <v>204</v>
      </c>
      <c r="K211" s="14" t="s">
        <v>204</v>
      </c>
      <c r="L211" s="6" t="s">
        <v>204</v>
      </c>
      <c r="M211" s="6" t="s">
        <v>204</v>
      </c>
      <c r="N211" s="6" t="s">
        <v>204</v>
      </c>
      <c r="O211" s="6" t="s">
        <v>204</v>
      </c>
      <c r="P211" s="6" t="s">
        <v>204</v>
      </c>
      <c r="Q211" s="6" t="s">
        <v>204</v>
      </c>
      <c r="R211" s="6" t="s">
        <v>204</v>
      </c>
      <c r="S211" s="6" t="s">
        <v>204</v>
      </c>
      <c r="T211" s="6" t="s">
        <v>204</v>
      </c>
      <c r="U211" s="15" t="s">
        <v>204</v>
      </c>
    </row>
    <row r="212" spans="1:21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6" t="s">
        <v>204</v>
      </c>
      <c r="J212" s="15" t="s">
        <v>204</v>
      </c>
      <c r="K212" s="14" t="s">
        <v>204</v>
      </c>
      <c r="L212" s="6" t="s">
        <v>204</v>
      </c>
      <c r="M212" s="6" t="s">
        <v>204</v>
      </c>
      <c r="N212" s="6" t="s">
        <v>204</v>
      </c>
      <c r="O212" s="6" t="s">
        <v>204</v>
      </c>
      <c r="P212" s="6" t="s">
        <v>204</v>
      </c>
      <c r="Q212" s="6" t="s">
        <v>204</v>
      </c>
      <c r="R212" s="6" t="s">
        <v>204</v>
      </c>
      <c r="S212" s="6" t="s">
        <v>204</v>
      </c>
      <c r="T212" s="6" t="s">
        <v>204</v>
      </c>
      <c r="U212" s="15" t="s">
        <v>204</v>
      </c>
    </row>
    <row r="213" spans="1:21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6" t="s">
        <v>204</v>
      </c>
      <c r="J213" s="15" t="s">
        <v>204</v>
      </c>
      <c r="K213" s="14" t="s">
        <v>204</v>
      </c>
      <c r="L213" s="6" t="s">
        <v>204</v>
      </c>
      <c r="M213" s="6" t="s">
        <v>204</v>
      </c>
      <c r="N213" s="6" t="s">
        <v>204</v>
      </c>
      <c r="O213" s="6" t="s">
        <v>204</v>
      </c>
      <c r="P213" s="6" t="s">
        <v>204</v>
      </c>
      <c r="Q213" s="6" t="s">
        <v>204</v>
      </c>
      <c r="R213" s="6" t="s">
        <v>204</v>
      </c>
      <c r="S213" s="6" t="s">
        <v>204</v>
      </c>
      <c r="T213" s="6" t="s">
        <v>204</v>
      </c>
      <c r="U213" s="15" t="s">
        <v>204</v>
      </c>
    </row>
    <row r="214" spans="1:21" x14ac:dyDescent="0.25">
      <c r="A214" s="22" t="s">
        <v>157</v>
      </c>
      <c r="B214" s="12">
        <f t="shared" ref="B214:J214" si="57">SUM(B210:B213)</f>
        <v>0</v>
      </c>
      <c r="C214" s="5">
        <f t="shared" si="57"/>
        <v>0</v>
      </c>
      <c r="D214" s="5">
        <f t="shared" si="57"/>
        <v>0</v>
      </c>
      <c r="E214" s="5">
        <f t="shared" si="57"/>
        <v>0</v>
      </c>
      <c r="F214" s="5">
        <f t="shared" si="57"/>
        <v>0</v>
      </c>
      <c r="G214" s="5">
        <f t="shared" si="57"/>
        <v>0</v>
      </c>
      <c r="H214" s="5">
        <f t="shared" si="57"/>
        <v>0</v>
      </c>
      <c r="I214" s="5">
        <f t="shared" si="57"/>
        <v>0</v>
      </c>
      <c r="J214" s="13">
        <f t="shared" si="57"/>
        <v>0</v>
      </c>
      <c r="K214" s="12">
        <f t="shared" ref="K214:U214" si="58">SUM(K210:K213)</f>
        <v>0</v>
      </c>
      <c r="L214" s="5">
        <f t="shared" si="58"/>
        <v>0</v>
      </c>
      <c r="M214" s="5">
        <f t="shared" si="58"/>
        <v>0</v>
      </c>
      <c r="N214" s="5">
        <f t="shared" si="58"/>
        <v>0</v>
      </c>
      <c r="O214" s="5">
        <f t="shared" si="58"/>
        <v>0</v>
      </c>
      <c r="P214" s="5">
        <f t="shared" si="58"/>
        <v>0</v>
      </c>
      <c r="Q214" s="5">
        <f t="shared" si="58"/>
        <v>0</v>
      </c>
      <c r="R214" s="5">
        <f t="shared" si="58"/>
        <v>0</v>
      </c>
      <c r="S214" s="5">
        <f t="shared" si="58"/>
        <v>0</v>
      </c>
      <c r="T214" s="5">
        <f t="shared" si="58"/>
        <v>0</v>
      </c>
      <c r="U214" s="13">
        <f t="shared" si="58"/>
        <v>0</v>
      </c>
    </row>
    <row r="215" spans="1:21" x14ac:dyDescent="0.25">
      <c r="A215" s="24"/>
      <c r="B215" s="32"/>
      <c r="C215" s="33"/>
      <c r="D215" s="33"/>
      <c r="E215" s="33"/>
      <c r="F215" s="33"/>
      <c r="G215" s="33"/>
      <c r="H215" s="33"/>
      <c r="I215" s="33"/>
      <c r="J215" s="34"/>
      <c r="K215" s="32"/>
      <c r="L215" s="33"/>
      <c r="M215" s="33"/>
      <c r="N215" s="33"/>
      <c r="O215" s="33"/>
      <c r="P215" s="33"/>
      <c r="Q215" s="33"/>
      <c r="R215" s="33"/>
      <c r="S215" s="33"/>
      <c r="T215" s="33"/>
      <c r="U215" s="34"/>
    </row>
    <row r="216" spans="1:21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3"/>
      <c r="J216" s="34"/>
      <c r="K216" s="32"/>
      <c r="L216" s="33"/>
      <c r="M216" s="33"/>
      <c r="N216" s="33"/>
      <c r="O216" s="33"/>
      <c r="P216" s="33"/>
      <c r="Q216" s="33"/>
      <c r="R216" s="33"/>
      <c r="S216" s="33"/>
      <c r="T216" s="33"/>
      <c r="U216" s="34"/>
    </row>
    <row r="217" spans="1:21" x14ac:dyDescent="0.25">
      <c r="A217" s="25" t="s">
        <v>198</v>
      </c>
      <c r="B217" s="14">
        <v>371066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99451</v>
      </c>
      <c r="I217" s="6">
        <v>0</v>
      </c>
      <c r="J217" s="15">
        <v>470517</v>
      </c>
      <c r="K217" s="14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3497.7</v>
      </c>
      <c r="S217" s="6">
        <v>9052.26</v>
      </c>
      <c r="T217" s="6">
        <v>0</v>
      </c>
      <c r="U217" s="15">
        <v>12549.96</v>
      </c>
    </row>
    <row r="218" spans="1:21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6" t="s">
        <v>204</v>
      </c>
      <c r="J218" s="15" t="s">
        <v>204</v>
      </c>
      <c r="K218" s="14" t="s">
        <v>204</v>
      </c>
      <c r="L218" s="6" t="s">
        <v>204</v>
      </c>
      <c r="M218" s="6" t="s">
        <v>204</v>
      </c>
      <c r="N218" s="6" t="s">
        <v>204</v>
      </c>
      <c r="O218" s="6" t="s">
        <v>204</v>
      </c>
      <c r="P218" s="6" t="s">
        <v>204</v>
      </c>
      <c r="Q218" s="6" t="s">
        <v>204</v>
      </c>
      <c r="R218" s="6" t="s">
        <v>204</v>
      </c>
      <c r="S218" s="6" t="s">
        <v>204</v>
      </c>
      <c r="T218" s="6" t="s">
        <v>204</v>
      </c>
      <c r="U218" s="15" t="s">
        <v>204</v>
      </c>
    </row>
    <row r="219" spans="1:21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6" t="s">
        <v>204</v>
      </c>
      <c r="J219" s="15" t="s">
        <v>204</v>
      </c>
      <c r="K219" s="14" t="s">
        <v>204</v>
      </c>
      <c r="L219" s="6" t="s">
        <v>204</v>
      </c>
      <c r="M219" s="6" t="s">
        <v>204</v>
      </c>
      <c r="N219" s="6" t="s">
        <v>204</v>
      </c>
      <c r="O219" s="6" t="s">
        <v>204</v>
      </c>
      <c r="P219" s="6" t="s">
        <v>204</v>
      </c>
      <c r="Q219" s="6" t="s">
        <v>204</v>
      </c>
      <c r="R219" s="6" t="s">
        <v>204</v>
      </c>
      <c r="S219" s="6" t="s">
        <v>204</v>
      </c>
      <c r="T219" s="6" t="s">
        <v>204</v>
      </c>
      <c r="U219" s="15" t="s">
        <v>204</v>
      </c>
    </row>
    <row r="220" spans="1:21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6" t="s">
        <v>204</v>
      </c>
      <c r="J220" s="15" t="s">
        <v>204</v>
      </c>
      <c r="K220" s="14" t="s">
        <v>204</v>
      </c>
      <c r="L220" s="6" t="s">
        <v>204</v>
      </c>
      <c r="M220" s="6" t="s">
        <v>204</v>
      </c>
      <c r="N220" s="6" t="s">
        <v>204</v>
      </c>
      <c r="O220" s="6" t="s">
        <v>204</v>
      </c>
      <c r="P220" s="6" t="s">
        <v>204</v>
      </c>
      <c r="Q220" s="6" t="s">
        <v>204</v>
      </c>
      <c r="R220" s="6" t="s">
        <v>204</v>
      </c>
      <c r="S220" s="6" t="s">
        <v>204</v>
      </c>
      <c r="T220" s="6" t="s">
        <v>204</v>
      </c>
      <c r="U220" s="15" t="s">
        <v>204</v>
      </c>
    </row>
    <row r="221" spans="1:21" x14ac:dyDescent="0.25">
      <c r="A221" s="22" t="s">
        <v>157</v>
      </c>
      <c r="B221" s="12">
        <f t="shared" ref="B221:J221" si="59">SUM(B217:B220)</f>
        <v>371066</v>
      </c>
      <c r="C221" s="5">
        <f t="shared" si="59"/>
        <v>0</v>
      </c>
      <c r="D221" s="5">
        <f t="shared" si="59"/>
        <v>0</v>
      </c>
      <c r="E221" s="5">
        <f t="shared" si="59"/>
        <v>0</v>
      </c>
      <c r="F221" s="5">
        <f t="shared" si="59"/>
        <v>0</v>
      </c>
      <c r="G221" s="5">
        <f t="shared" si="59"/>
        <v>0</v>
      </c>
      <c r="H221" s="5">
        <f t="shared" si="59"/>
        <v>99451</v>
      </c>
      <c r="I221" s="5">
        <f t="shared" si="59"/>
        <v>0</v>
      </c>
      <c r="J221" s="13">
        <f t="shared" si="59"/>
        <v>470517</v>
      </c>
      <c r="K221" s="12">
        <f t="shared" ref="K221:U221" si="60">SUM(K217:K220)</f>
        <v>0</v>
      </c>
      <c r="L221" s="5">
        <f t="shared" si="60"/>
        <v>0</v>
      </c>
      <c r="M221" s="5">
        <f t="shared" si="60"/>
        <v>0</v>
      </c>
      <c r="N221" s="5">
        <f t="shared" si="60"/>
        <v>0</v>
      </c>
      <c r="O221" s="5">
        <f t="shared" si="60"/>
        <v>0</v>
      </c>
      <c r="P221" s="5">
        <f t="shared" si="60"/>
        <v>0</v>
      </c>
      <c r="Q221" s="5">
        <f t="shared" si="60"/>
        <v>0</v>
      </c>
      <c r="R221" s="5">
        <f t="shared" si="60"/>
        <v>3497.7</v>
      </c>
      <c r="S221" s="5">
        <f t="shared" si="60"/>
        <v>9052.26</v>
      </c>
      <c r="T221" s="5">
        <f t="shared" si="60"/>
        <v>0</v>
      </c>
      <c r="U221" s="13">
        <f t="shared" si="60"/>
        <v>12549.96</v>
      </c>
    </row>
    <row r="222" spans="1:21" x14ac:dyDescent="0.25">
      <c r="A222" s="24"/>
      <c r="B222" s="32"/>
      <c r="C222" s="33"/>
      <c r="D222" s="33"/>
      <c r="E222" s="33"/>
      <c r="F222" s="33"/>
      <c r="G222" s="33"/>
      <c r="H222" s="33"/>
      <c r="I222" s="33"/>
      <c r="J222" s="34"/>
      <c r="K222" s="32"/>
      <c r="L222" s="33"/>
      <c r="M222" s="33"/>
      <c r="N222" s="33"/>
      <c r="O222" s="33"/>
      <c r="P222" s="33"/>
      <c r="Q222" s="33"/>
      <c r="R222" s="33"/>
      <c r="S222" s="33"/>
      <c r="T222" s="33"/>
      <c r="U222" s="34"/>
    </row>
    <row r="223" spans="1:21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3"/>
      <c r="J223" s="34"/>
      <c r="K223" s="32"/>
      <c r="L223" s="33"/>
      <c r="M223" s="33"/>
      <c r="N223" s="33"/>
      <c r="O223" s="33"/>
      <c r="P223" s="33"/>
      <c r="Q223" s="33"/>
      <c r="R223" s="33"/>
      <c r="S223" s="33"/>
      <c r="T223" s="33"/>
      <c r="U223" s="34"/>
    </row>
    <row r="224" spans="1:21" x14ac:dyDescent="0.25">
      <c r="A224" s="25" t="s">
        <v>198</v>
      </c>
      <c r="B224" s="14">
        <v>669410</v>
      </c>
      <c r="C224" s="6">
        <v>0</v>
      </c>
      <c r="D224" s="6">
        <v>958</v>
      </c>
      <c r="E224" s="6">
        <v>0</v>
      </c>
      <c r="F224" s="6">
        <v>0</v>
      </c>
      <c r="G224" s="6">
        <v>0</v>
      </c>
      <c r="H224" s="6">
        <v>307551</v>
      </c>
      <c r="I224" s="6">
        <v>0</v>
      </c>
      <c r="J224" s="15">
        <v>977919</v>
      </c>
      <c r="K224" s="14">
        <v>92171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33427</v>
      </c>
      <c r="U224" s="15">
        <v>125598</v>
      </c>
    </row>
    <row r="225" spans="1:21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6" t="s">
        <v>204</v>
      </c>
      <c r="J225" s="15" t="s">
        <v>204</v>
      </c>
      <c r="K225" s="14" t="s">
        <v>204</v>
      </c>
      <c r="L225" s="6" t="s">
        <v>204</v>
      </c>
      <c r="M225" s="6" t="s">
        <v>204</v>
      </c>
      <c r="N225" s="6" t="s">
        <v>204</v>
      </c>
      <c r="O225" s="6" t="s">
        <v>204</v>
      </c>
      <c r="P225" s="6" t="s">
        <v>204</v>
      </c>
      <c r="Q225" s="6" t="s">
        <v>204</v>
      </c>
      <c r="R225" s="6" t="s">
        <v>204</v>
      </c>
      <c r="S225" s="6" t="s">
        <v>204</v>
      </c>
      <c r="T225" s="6" t="s">
        <v>204</v>
      </c>
      <c r="U225" s="15" t="s">
        <v>204</v>
      </c>
    </row>
    <row r="226" spans="1:21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6" t="s">
        <v>204</v>
      </c>
      <c r="J226" s="15" t="s">
        <v>204</v>
      </c>
      <c r="K226" s="14" t="s">
        <v>204</v>
      </c>
      <c r="L226" s="6" t="s">
        <v>204</v>
      </c>
      <c r="M226" s="6" t="s">
        <v>204</v>
      </c>
      <c r="N226" s="6" t="s">
        <v>204</v>
      </c>
      <c r="O226" s="6" t="s">
        <v>204</v>
      </c>
      <c r="P226" s="6" t="s">
        <v>204</v>
      </c>
      <c r="Q226" s="6" t="s">
        <v>204</v>
      </c>
      <c r="R226" s="6" t="s">
        <v>204</v>
      </c>
      <c r="S226" s="6" t="s">
        <v>204</v>
      </c>
      <c r="T226" s="6" t="s">
        <v>204</v>
      </c>
      <c r="U226" s="15" t="s">
        <v>204</v>
      </c>
    </row>
    <row r="227" spans="1:21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6" t="s">
        <v>204</v>
      </c>
      <c r="J227" s="15" t="s">
        <v>204</v>
      </c>
      <c r="K227" s="14" t="s">
        <v>204</v>
      </c>
      <c r="L227" s="6" t="s">
        <v>204</v>
      </c>
      <c r="M227" s="6" t="s">
        <v>204</v>
      </c>
      <c r="N227" s="6" t="s">
        <v>204</v>
      </c>
      <c r="O227" s="6" t="s">
        <v>204</v>
      </c>
      <c r="P227" s="6" t="s">
        <v>204</v>
      </c>
      <c r="Q227" s="6" t="s">
        <v>204</v>
      </c>
      <c r="R227" s="6" t="s">
        <v>204</v>
      </c>
      <c r="S227" s="6" t="s">
        <v>204</v>
      </c>
      <c r="T227" s="6" t="s">
        <v>204</v>
      </c>
      <c r="U227" s="15" t="s">
        <v>204</v>
      </c>
    </row>
    <row r="228" spans="1:21" x14ac:dyDescent="0.25">
      <c r="A228" s="22" t="s">
        <v>157</v>
      </c>
      <c r="B228" s="12">
        <f t="shared" ref="B228:J228" si="61">SUM(B224:B227)</f>
        <v>669410</v>
      </c>
      <c r="C228" s="5">
        <f t="shared" si="61"/>
        <v>0</v>
      </c>
      <c r="D228" s="5">
        <f t="shared" si="61"/>
        <v>958</v>
      </c>
      <c r="E228" s="5">
        <f t="shared" si="61"/>
        <v>0</v>
      </c>
      <c r="F228" s="5">
        <f t="shared" si="61"/>
        <v>0</v>
      </c>
      <c r="G228" s="5">
        <f t="shared" si="61"/>
        <v>0</v>
      </c>
      <c r="H228" s="5">
        <f t="shared" si="61"/>
        <v>307551</v>
      </c>
      <c r="I228" s="5">
        <f t="shared" si="61"/>
        <v>0</v>
      </c>
      <c r="J228" s="13">
        <f t="shared" si="61"/>
        <v>977919</v>
      </c>
      <c r="K228" s="12">
        <f t="shared" ref="K228:U228" si="62">SUM(K224:K227)</f>
        <v>92171</v>
      </c>
      <c r="L228" s="5">
        <f t="shared" si="62"/>
        <v>0</v>
      </c>
      <c r="M228" s="5">
        <f t="shared" si="62"/>
        <v>0</v>
      </c>
      <c r="N228" s="5">
        <f t="shared" si="62"/>
        <v>0</v>
      </c>
      <c r="O228" s="5">
        <f t="shared" si="62"/>
        <v>0</v>
      </c>
      <c r="P228" s="5">
        <f t="shared" si="62"/>
        <v>0</v>
      </c>
      <c r="Q228" s="5">
        <f t="shared" si="62"/>
        <v>0</v>
      </c>
      <c r="R228" s="5">
        <f t="shared" si="62"/>
        <v>0</v>
      </c>
      <c r="S228" s="5">
        <f t="shared" si="62"/>
        <v>0</v>
      </c>
      <c r="T228" s="5">
        <f t="shared" si="62"/>
        <v>33427</v>
      </c>
      <c r="U228" s="13">
        <f t="shared" si="62"/>
        <v>125598</v>
      </c>
    </row>
    <row r="229" spans="1:21" x14ac:dyDescent="0.25">
      <c r="A229" s="24"/>
      <c r="B229" s="32"/>
      <c r="C229" s="33"/>
      <c r="D229" s="33"/>
      <c r="E229" s="33"/>
      <c r="F229" s="33"/>
      <c r="G229" s="33"/>
      <c r="H229" s="33"/>
      <c r="I229" s="33"/>
      <c r="J229" s="34"/>
      <c r="K229" s="32"/>
      <c r="L229" s="33"/>
      <c r="M229" s="33"/>
      <c r="N229" s="33"/>
      <c r="O229" s="33"/>
      <c r="P229" s="33"/>
      <c r="Q229" s="33"/>
      <c r="R229" s="33"/>
      <c r="S229" s="33"/>
      <c r="T229" s="33"/>
      <c r="U229" s="34"/>
    </row>
    <row r="230" spans="1:21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3"/>
      <c r="J230" s="34"/>
      <c r="K230" s="32"/>
      <c r="L230" s="33"/>
      <c r="M230" s="33"/>
      <c r="N230" s="33"/>
      <c r="O230" s="33"/>
      <c r="P230" s="33"/>
      <c r="Q230" s="33"/>
      <c r="R230" s="33"/>
      <c r="S230" s="33"/>
      <c r="T230" s="33"/>
      <c r="U230" s="34"/>
    </row>
    <row r="231" spans="1:21" x14ac:dyDescent="0.25">
      <c r="A231" s="25" t="s">
        <v>198</v>
      </c>
      <c r="B231" s="14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15">
        <v>0</v>
      </c>
      <c r="K231" s="14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15">
        <v>0</v>
      </c>
    </row>
    <row r="232" spans="1:21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6" t="s">
        <v>204</v>
      </c>
      <c r="J232" s="15" t="s">
        <v>204</v>
      </c>
      <c r="K232" s="14" t="s">
        <v>204</v>
      </c>
      <c r="L232" s="6" t="s">
        <v>204</v>
      </c>
      <c r="M232" s="6" t="s">
        <v>204</v>
      </c>
      <c r="N232" s="6" t="s">
        <v>204</v>
      </c>
      <c r="O232" s="6" t="s">
        <v>204</v>
      </c>
      <c r="P232" s="6" t="s">
        <v>204</v>
      </c>
      <c r="Q232" s="6" t="s">
        <v>204</v>
      </c>
      <c r="R232" s="6" t="s">
        <v>204</v>
      </c>
      <c r="S232" s="6" t="s">
        <v>204</v>
      </c>
      <c r="T232" s="6" t="s">
        <v>204</v>
      </c>
      <c r="U232" s="15" t="s">
        <v>204</v>
      </c>
    </row>
    <row r="233" spans="1:21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6" t="s">
        <v>204</v>
      </c>
      <c r="J233" s="15" t="s">
        <v>204</v>
      </c>
      <c r="K233" s="14" t="s">
        <v>204</v>
      </c>
      <c r="L233" s="6" t="s">
        <v>204</v>
      </c>
      <c r="M233" s="6" t="s">
        <v>204</v>
      </c>
      <c r="N233" s="6" t="s">
        <v>204</v>
      </c>
      <c r="O233" s="6" t="s">
        <v>204</v>
      </c>
      <c r="P233" s="6" t="s">
        <v>204</v>
      </c>
      <c r="Q233" s="6" t="s">
        <v>204</v>
      </c>
      <c r="R233" s="6" t="s">
        <v>204</v>
      </c>
      <c r="S233" s="6" t="s">
        <v>204</v>
      </c>
      <c r="T233" s="6" t="s">
        <v>204</v>
      </c>
      <c r="U233" s="15" t="s">
        <v>204</v>
      </c>
    </row>
    <row r="234" spans="1:21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6" t="s">
        <v>204</v>
      </c>
      <c r="J234" s="15" t="s">
        <v>204</v>
      </c>
      <c r="K234" s="14" t="s">
        <v>204</v>
      </c>
      <c r="L234" s="6" t="s">
        <v>204</v>
      </c>
      <c r="M234" s="6" t="s">
        <v>204</v>
      </c>
      <c r="N234" s="6" t="s">
        <v>204</v>
      </c>
      <c r="O234" s="6" t="s">
        <v>204</v>
      </c>
      <c r="P234" s="6" t="s">
        <v>204</v>
      </c>
      <c r="Q234" s="6" t="s">
        <v>204</v>
      </c>
      <c r="R234" s="6" t="s">
        <v>204</v>
      </c>
      <c r="S234" s="6" t="s">
        <v>204</v>
      </c>
      <c r="T234" s="6" t="s">
        <v>204</v>
      </c>
      <c r="U234" s="15" t="s">
        <v>204</v>
      </c>
    </row>
    <row r="235" spans="1:21" x14ac:dyDescent="0.25">
      <c r="A235" s="22" t="s">
        <v>157</v>
      </c>
      <c r="B235" s="12">
        <f t="shared" ref="B235:J235" si="63">SUM(B231:B234)</f>
        <v>0</v>
      </c>
      <c r="C235" s="5">
        <f t="shared" si="63"/>
        <v>0</v>
      </c>
      <c r="D235" s="5">
        <f t="shared" si="63"/>
        <v>0</v>
      </c>
      <c r="E235" s="5">
        <f t="shared" si="63"/>
        <v>0</v>
      </c>
      <c r="F235" s="5">
        <f t="shared" si="63"/>
        <v>0</v>
      </c>
      <c r="G235" s="5">
        <f t="shared" si="63"/>
        <v>0</v>
      </c>
      <c r="H235" s="5">
        <f t="shared" si="63"/>
        <v>0</v>
      </c>
      <c r="I235" s="5">
        <f t="shared" si="63"/>
        <v>0</v>
      </c>
      <c r="J235" s="13">
        <f t="shared" si="63"/>
        <v>0</v>
      </c>
      <c r="K235" s="12">
        <f t="shared" ref="K235:U235" si="64">SUM(K231:K234)</f>
        <v>0</v>
      </c>
      <c r="L235" s="5">
        <f t="shared" si="64"/>
        <v>0</v>
      </c>
      <c r="M235" s="5">
        <f t="shared" si="64"/>
        <v>0</v>
      </c>
      <c r="N235" s="5">
        <f t="shared" si="64"/>
        <v>0</v>
      </c>
      <c r="O235" s="5">
        <f t="shared" si="64"/>
        <v>0</v>
      </c>
      <c r="P235" s="5">
        <f t="shared" si="64"/>
        <v>0</v>
      </c>
      <c r="Q235" s="5">
        <f t="shared" si="64"/>
        <v>0</v>
      </c>
      <c r="R235" s="5">
        <f t="shared" si="64"/>
        <v>0</v>
      </c>
      <c r="S235" s="5">
        <f t="shared" si="64"/>
        <v>0</v>
      </c>
      <c r="T235" s="5">
        <f t="shared" si="64"/>
        <v>0</v>
      </c>
      <c r="U235" s="13">
        <f t="shared" si="64"/>
        <v>0</v>
      </c>
    </row>
    <row r="236" spans="1:21" x14ac:dyDescent="0.25">
      <c r="A236" s="24"/>
      <c r="B236" s="32"/>
      <c r="C236" s="33"/>
      <c r="D236" s="33"/>
      <c r="E236" s="33"/>
      <c r="F236" s="33"/>
      <c r="G236" s="33"/>
      <c r="H236" s="33"/>
      <c r="I236" s="33"/>
      <c r="J236" s="34"/>
      <c r="K236" s="32"/>
      <c r="L236" s="33"/>
      <c r="M236" s="33"/>
      <c r="N236" s="33"/>
      <c r="O236" s="33"/>
      <c r="P236" s="33"/>
      <c r="Q236" s="33"/>
      <c r="R236" s="33"/>
      <c r="S236" s="33"/>
      <c r="T236" s="33"/>
      <c r="U236" s="34"/>
    </row>
    <row r="237" spans="1:21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3"/>
      <c r="J237" s="34"/>
      <c r="K237" s="32"/>
      <c r="L237" s="33"/>
      <c r="M237" s="33"/>
      <c r="N237" s="33"/>
      <c r="O237" s="33"/>
      <c r="P237" s="33"/>
      <c r="Q237" s="33"/>
      <c r="R237" s="33"/>
      <c r="S237" s="33"/>
      <c r="T237" s="33"/>
      <c r="U237" s="34"/>
    </row>
    <row r="238" spans="1:21" x14ac:dyDescent="0.25">
      <c r="A238" s="25" t="s">
        <v>198</v>
      </c>
      <c r="B238" s="14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15">
        <v>0</v>
      </c>
      <c r="K238" s="14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15">
        <v>0</v>
      </c>
    </row>
    <row r="239" spans="1:21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6" t="s">
        <v>204</v>
      </c>
      <c r="J239" s="15" t="s">
        <v>204</v>
      </c>
      <c r="K239" s="14" t="s">
        <v>204</v>
      </c>
      <c r="L239" s="6" t="s">
        <v>204</v>
      </c>
      <c r="M239" s="6" t="s">
        <v>204</v>
      </c>
      <c r="N239" s="6" t="s">
        <v>204</v>
      </c>
      <c r="O239" s="6" t="s">
        <v>204</v>
      </c>
      <c r="P239" s="6" t="s">
        <v>204</v>
      </c>
      <c r="Q239" s="6" t="s">
        <v>204</v>
      </c>
      <c r="R239" s="6" t="s">
        <v>204</v>
      </c>
      <c r="S239" s="6" t="s">
        <v>204</v>
      </c>
      <c r="T239" s="6" t="s">
        <v>204</v>
      </c>
      <c r="U239" s="15" t="s">
        <v>204</v>
      </c>
    </row>
    <row r="240" spans="1:21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6" t="s">
        <v>204</v>
      </c>
      <c r="J240" s="15" t="s">
        <v>204</v>
      </c>
      <c r="K240" s="14" t="s">
        <v>204</v>
      </c>
      <c r="L240" s="6" t="s">
        <v>204</v>
      </c>
      <c r="M240" s="6" t="s">
        <v>204</v>
      </c>
      <c r="N240" s="6" t="s">
        <v>204</v>
      </c>
      <c r="O240" s="6" t="s">
        <v>204</v>
      </c>
      <c r="P240" s="6" t="s">
        <v>204</v>
      </c>
      <c r="Q240" s="6" t="s">
        <v>204</v>
      </c>
      <c r="R240" s="6" t="s">
        <v>204</v>
      </c>
      <c r="S240" s="6" t="s">
        <v>204</v>
      </c>
      <c r="T240" s="6" t="s">
        <v>204</v>
      </c>
      <c r="U240" s="15" t="s">
        <v>204</v>
      </c>
    </row>
    <row r="241" spans="1:21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6" t="s">
        <v>204</v>
      </c>
      <c r="J241" s="15" t="s">
        <v>204</v>
      </c>
      <c r="K241" s="14" t="s">
        <v>204</v>
      </c>
      <c r="L241" s="6" t="s">
        <v>204</v>
      </c>
      <c r="M241" s="6" t="s">
        <v>204</v>
      </c>
      <c r="N241" s="6" t="s">
        <v>204</v>
      </c>
      <c r="O241" s="6" t="s">
        <v>204</v>
      </c>
      <c r="P241" s="6" t="s">
        <v>204</v>
      </c>
      <c r="Q241" s="6" t="s">
        <v>204</v>
      </c>
      <c r="R241" s="6" t="s">
        <v>204</v>
      </c>
      <c r="S241" s="6" t="s">
        <v>204</v>
      </c>
      <c r="T241" s="6" t="s">
        <v>204</v>
      </c>
      <c r="U241" s="15" t="s">
        <v>204</v>
      </c>
    </row>
    <row r="242" spans="1:21" x14ac:dyDescent="0.25">
      <c r="A242" s="22" t="s">
        <v>157</v>
      </c>
      <c r="B242" s="12">
        <f t="shared" ref="B242:J242" si="65">SUM(B238:B241)</f>
        <v>0</v>
      </c>
      <c r="C242" s="5">
        <f t="shared" si="65"/>
        <v>0</v>
      </c>
      <c r="D242" s="5">
        <f t="shared" si="65"/>
        <v>0</v>
      </c>
      <c r="E242" s="5">
        <f t="shared" si="65"/>
        <v>0</v>
      </c>
      <c r="F242" s="5">
        <f t="shared" si="65"/>
        <v>0</v>
      </c>
      <c r="G242" s="5">
        <f t="shared" si="65"/>
        <v>0</v>
      </c>
      <c r="H242" s="5">
        <f t="shared" si="65"/>
        <v>0</v>
      </c>
      <c r="I242" s="5">
        <f t="shared" si="65"/>
        <v>0</v>
      </c>
      <c r="J242" s="13">
        <f t="shared" si="65"/>
        <v>0</v>
      </c>
      <c r="K242" s="12">
        <f t="shared" ref="K242:U242" si="66">SUM(K238:K241)</f>
        <v>0</v>
      </c>
      <c r="L242" s="5">
        <f t="shared" si="66"/>
        <v>0</v>
      </c>
      <c r="M242" s="5">
        <f t="shared" si="66"/>
        <v>0</v>
      </c>
      <c r="N242" s="5">
        <f t="shared" si="66"/>
        <v>0</v>
      </c>
      <c r="O242" s="5">
        <f t="shared" si="66"/>
        <v>0</v>
      </c>
      <c r="P242" s="5">
        <f t="shared" si="66"/>
        <v>0</v>
      </c>
      <c r="Q242" s="5">
        <f t="shared" si="66"/>
        <v>0</v>
      </c>
      <c r="R242" s="5">
        <f t="shared" si="66"/>
        <v>0</v>
      </c>
      <c r="S242" s="5">
        <f t="shared" si="66"/>
        <v>0</v>
      </c>
      <c r="T242" s="5">
        <f t="shared" si="66"/>
        <v>0</v>
      </c>
      <c r="U242" s="13">
        <f t="shared" si="66"/>
        <v>0</v>
      </c>
    </row>
    <row r="243" spans="1:21" x14ac:dyDescent="0.25">
      <c r="A243" s="24"/>
      <c r="B243" s="32"/>
      <c r="C243" s="33"/>
      <c r="D243" s="33"/>
      <c r="E243" s="33"/>
      <c r="F243" s="33"/>
      <c r="G243" s="33"/>
      <c r="H243" s="33"/>
      <c r="I243" s="33"/>
      <c r="J243" s="34"/>
      <c r="K243" s="32"/>
      <c r="L243" s="33"/>
      <c r="M243" s="33"/>
      <c r="N243" s="33"/>
      <c r="O243" s="33"/>
      <c r="P243" s="33"/>
      <c r="Q243" s="33"/>
      <c r="R243" s="33"/>
      <c r="S243" s="33"/>
      <c r="T243" s="33"/>
      <c r="U243" s="34"/>
    </row>
    <row r="244" spans="1:21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3"/>
      <c r="J244" s="34"/>
      <c r="K244" s="32"/>
      <c r="L244" s="33"/>
      <c r="M244" s="33"/>
      <c r="N244" s="33"/>
      <c r="O244" s="33"/>
      <c r="P244" s="33"/>
      <c r="Q244" s="33"/>
      <c r="R244" s="33"/>
      <c r="S244" s="33"/>
      <c r="T244" s="33"/>
      <c r="U244" s="34"/>
    </row>
    <row r="245" spans="1:21" x14ac:dyDescent="0.25">
      <c r="A245" s="25" t="s">
        <v>198</v>
      </c>
      <c r="B245" s="14">
        <v>110808</v>
      </c>
      <c r="C245" s="6">
        <v>0</v>
      </c>
      <c r="D245" s="6">
        <v>241434</v>
      </c>
      <c r="E245" s="6">
        <v>47125</v>
      </c>
      <c r="F245" s="6">
        <v>0</v>
      </c>
      <c r="G245" s="6">
        <v>17046</v>
      </c>
      <c r="H245" s="6">
        <v>0</v>
      </c>
      <c r="I245" s="6">
        <v>0</v>
      </c>
      <c r="J245" s="15">
        <v>416413</v>
      </c>
      <c r="K245" s="14">
        <v>1779</v>
      </c>
      <c r="L245" s="6">
        <v>0</v>
      </c>
      <c r="M245" s="6">
        <v>21724</v>
      </c>
      <c r="N245" s="6">
        <v>15001</v>
      </c>
      <c r="O245" s="6">
        <v>0</v>
      </c>
      <c r="P245" s="6">
        <v>138</v>
      </c>
      <c r="Q245" s="6">
        <v>0</v>
      </c>
      <c r="R245" s="6">
        <v>0</v>
      </c>
      <c r="S245" s="6">
        <v>0</v>
      </c>
      <c r="T245" s="6">
        <v>0</v>
      </c>
      <c r="U245" s="15">
        <v>38642</v>
      </c>
    </row>
    <row r="246" spans="1:21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6" t="s">
        <v>204</v>
      </c>
      <c r="J246" s="15" t="s">
        <v>204</v>
      </c>
      <c r="K246" s="14" t="s">
        <v>204</v>
      </c>
      <c r="L246" s="6" t="s">
        <v>204</v>
      </c>
      <c r="M246" s="6" t="s">
        <v>204</v>
      </c>
      <c r="N246" s="6" t="s">
        <v>204</v>
      </c>
      <c r="O246" s="6" t="s">
        <v>204</v>
      </c>
      <c r="P246" s="6" t="s">
        <v>204</v>
      </c>
      <c r="Q246" s="6" t="s">
        <v>204</v>
      </c>
      <c r="R246" s="6" t="s">
        <v>204</v>
      </c>
      <c r="S246" s="6" t="s">
        <v>204</v>
      </c>
      <c r="T246" s="6" t="s">
        <v>204</v>
      </c>
      <c r="U246" s="15" t="s">
        <v>204</v>
      </c>
    </row>
    <row r="247" spans="1:21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6" t="s">
        <v>204</v>
      </c>
      <c r="J247" s="15" t="s">
        <v>204</v>
      </c>
      <c r="K247" s="14" t="s">
        <v>204</v>
      </c>
      <c r="L247" s="6" t="s">
        <v>204</v>
      </c>
      <c r="M247" s="6" t="s">
        <v>204</v>
      </c>
      <c r="N247" s="6" t="s">
        <v>204</v>
      </c>
      <c r="O247" s="6" t="s">
        <v>204</v>
      </c>
      <c r="P247" s="6" t="s">
        <v>204</v>
      </c>
      <c r="Q247" s="6" t="s">
        <v>204</v>
      </c>
      <c r="R247" s="6" t="s">
        <v>204</v>
      </c>
      <c r="S247" s="6" t="s">
        <v>204</v>
      </c>
      <c r="T247" s="6" t="s">
        <v>204</v>
      </c>
      <c r="U247" s="15" t="s">
        <v>204</v>
      </c>
    </row>
    <row r="248" spans="1:21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6" t="s">
        <v>204</v>
      </c>
      <c r="J248" s="15" t="s">
        <v>204</v>
      </c>
      <c r="K248" s="14" t="s">
        <v>204</v>
      </c>
      <c r="L248" s="6" t="s">
        <v>204</v>
      </c>
      <c r="M248" s="6" t="s">
        <v>204</v>
      </c>
      <c r="N248" s="6" t="s">
        <v>204</v>
      </c>
      <c r="O248" s="6" t="s">
        <v>204</v>
      </c>
      <c r="P248" s="6" t="s">
        <v>204</v>
      </c>
      <c r="Q248" s="6" t="s">
        <v>204</v>
      </c>
      <c r="R248" s="6" t="s">
        <v>204</v>
      </c>
      <c r="S248" s="6" t="s">
        <v>204</v>
      </c>
      <c r="T248" s="6" t="s">
        <v>204</v>
      </c>
      <c r="U248" s="15" t="s">
        <v>204</v>
      </c>
    </row>
    <row r="249" spans="1:21" x14ac:dyDescent="0.25">
      <c r="A249" s="22" t="s">
        <v>157</v>
      </c>
      <c r="B249" s="12">
        <f t="shared" ref="B249:J249" si="67">SUM(B245:B248)</f>
        <v>110808</v>
      </c>
      <c r="C249" s="5">
        <f t="shared" si="67"/>
        <v>0</v>
      </c>
      <c r="D249" s="5">
        <f t="shared" si="67"/>
        <v>241434</v>
      </c>
      <c r="E249" s="5">
        <f t="shared" si="67"/>
        <v>47125</v>
      </c>
      <c r="F249" s="5">
        <f t="shared" si="67"/>
        <v>0</v>
      </c>
      <c r="G249" s="5">
        <f t="shared" si="67"/>
        <v>17046</v>
      </c>
      <c r="H249" s="5">
        <f t="shared" si="67"/>
        <v>0</v>
      </c>
      <c r="I249" s="5">
        <f t="shared" si="67"/>
        <v>0</v>
      </c>
      <c r="J249" s="13">
        <f t="shared" si="67"/>
        <v>416413</v>
      </c>
      <c r="K249" s="12">
        <f t="shared" ref="K249:U249" si="68">SUM(K245:K248)</f>
        <v>1779</v>
      </c>
      <c r="L249" s="5">
        <f t="shared" si="68"/>
        <v>0</v>
      </c>
      <c r="M249" s="5">
        <f t="shared" si="68"/>
        <v>21724</v>
      </c>
      <c r="N249" s="5">
        <f t="shared" si="68"/>
        <v>15001</v>
      </c>
      <c r="O249" s="5">
        <f t="shared" si="68"/>
        <v>0</v>
      </c>
      <c r="P249" s="5">
        <f t="shared" si="68"/>
        <v>138</v>
      </c>
      <c r="Q249" s="5">
        <f t="shared" si="68"/>
        <v>0</v>
      </c>
      <c r="R249" s="5">
        <f t="shared" si="68"/>
        <v>0</v>
      </c>
      <c r="S249" s="5">
        <f t="shared" si="68"/>
        <v>0</v>
      </c>
      <c r="T249" s="5">
        <f t="shared" si="68"/>
        <v>0</v>
      </c>
      <c r="U249" s="13">
        <f t="shared" si="68"/>
        <v>38642</v>
      </c>
    </row>
    <row r="250" spans="1:21" x14ac:dyDescent="0.25">
      <c r="A250" s="24"/>
      <c r="B250" s="32"/>
      <c r="C250" s="33"/>
      <c r="D250" s="33"/>
      <c r="E250" s="33"/>
      <c r="F250" s="33"/>
      <c r="G250" s="33"/>
      <c r="H250" s="33"/>
      <c r="I250" s="33"/>
      <c r="J250" s="34"/>
      <c r="K250" s="32"/>
      <c r="L250" s="33"/>
      <c r="M250" s="33"/>
      <c r="N250" s="33"/>
      <c r="O250" s="33"/>
      <c r="P250" s="33"/>
      <c r="Q250" s="33"/>
      <c r="R250" s="33"/>
      <c r="S250" s="33"/>
      <c r="T250" s="33"/>
      <c r="U250" s="34"/>
    </row>
    <row r="251" spans="1:21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3"/>
      <c r="J251" s="34"/>
      <c r="K251" s="32"/>
      <c r="L251" s="33"/>
      <c r="M251" s="33"/>
      <c r="N251" s="33"/>
      <c r="O251" s="33"/>
      <c r="P251" s="33"/>
      <c r="Q251" s="33"/>
      <c r="R251" s="33"/>
      <c r="S251" s="33"/>
      <c r="T251" s="33"/>
      <c r="U251" s="34"/>
    </row>
    <row r="252" spans="1:21" x14ac:dyDescent="0.25">
      <c r="A252" s="25" t="s">
        <v>198</v>
      </c>
      <c r="B252" s="14">
        <v>0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15">
        <v>0</v>
      </c>
      <c r="K252" s="14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15">
        <v>0</v>
      </c>
    </row>
    <row r="253" spans="1:21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6" t="s">
        <v>204</v>
      </c>
      <c r="J253" s="15" t="s">
        <v>204</v>
      </c>
      <c r="K253" s="14" t="s">
        <v>204</v>
      </c>
      <c r="L253" s="6" t="s">
        <v>204</v>
      </c>
      <c r="M253" s="6" t="s">
        <v>204</v>
      </c>
      <c r="N253" s="6" t="s">
        <v>204</v>
      </c>
      <c r="O253" s="6" t="s">
        <v>204</v>
      </c>
      <c r="P253" s="6" t="s">
        <v>204</v>
      </c>
      <c r="Q253" s="6" t="s">
        <v>204</v>
      </c>
      <c r="R253" s="6" t="s">
        <v>204</v>
      </c>
      <c r="S253" s="6" t="s">
        <v>204</v>
      </c>
      <c r="T253" s="6" t="s">
        <v>204</v>
      </c>
      <c r="U253" s="15" t="s">
        <v>204</v>
      </c>
    </row>
    <row r="254" spans="1:21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6" t="s">
        <v>204</v>
      </c>
      <c r="J254" s="15" t="s">
        <v>204</v>
      </c>
      <c r="K254" s="14" t="s">
        <v>204</v>
      </c>
      <c r="L254" s="6" t="s">
        <v>204</v>
      </c>
      <c r="M254" s="6" t="s">
        <v>204</v>
      </c>
      <c r="N254" s="6" t="s">
        <v>204</v>
      </c>
      <c r="O254" s="6" t="s">
        <v>204</v>
      </c>
      <c r="P254" s="6" t="s">
        <v>204</v>
      </c>
      <c r="Q254" s="6" t="s">
        <v>204</v>
      </c>
      <c r="R254" s="6" t="s">
        <v>204</v>
      </c>
      <c r="S254" s="6" t="s">
        <v>204</v>
      </c>
      <c r="T254" s="6" t="s">
        <v>204</v>
      </c>
      <c r="U254" s="15" t="s">
        <v>204</v>
      </c>
    </row>
    <row r="255" spans="1:21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6" t="s">
        <v>204</v>
      </c>
      <c r="J255" s="15" t="s">
        <v>204</v>
      </c>
      <c r="K255" s="14" t="s">
        <v>204</v>
      </c>
      <c r="L255" s="6" t="s">
        <v>204</v>
      </c>
      <c r="M255" s="6" t="s">
        <v>204</v>
      </c>
      <c r="N255" s="6" t="s">
        <v>204</v>
      </c>
      <c r="O255" s="6" t="s">
        <v>204</v>
      </c>
      <c r="P255" s="6" t="s">
        <v>204</v>
      </c>
      <c r="Q255" s="6" t="s">
        <v>204</v>
      </c>
      <c r="R255" s="6" t="s">
        <v>204</v>
      </c>
      <c r="S255" s="6" t="s">
        <v>204</v>
      </c>
      <c r="T255" s="6" t="s">
        <v>204</v>
      </c>
      <c r="U255" s="15" t="s">
        <v>204</v>
      </c>
    </row>
    <row r="256" spans="1:21" x14ac:dyDescent="0.25">
      <c r="A256" s="22" t="s">
        <v>157</v>
      </c>
      <c r="B256" s="12">
        <f t="shared" ref="B256:J256" si="69">SUM(B252:B255)</f>
        <v>0</v>
      </c>
      <c r="C256" s="5">
        <f t="shared" si="69"/>
        <v>0</v>
      </c>
      <c r="D256" s="5">
        <f t="shared" si="69"/>
        <v>0</v>
      </c>
      <c r="E256" s="5">
        <f t="shared" si="69"/>
        <v>0</v>
      </c>
      <c r="F256" s="5">
        <f t="shared" si="69"/>
        <v>0</v>
      </c>
      <c r="G256" s="5">
        <f t="shared" si="69"/>
        <v>0</v>
      </c>
      <c r="H256" s="5">
        <f t="shared" si="69"/>
        <v>0</v>
      </c>
      <c r="I256" s="5">
        <f t="shared" si="69"/>
        <v>0</v>
      </c>
      <c r="J256" s="13">
        <f t="shared" si="69"/>
        <v>0</v>
      </c>
      <c r="K256" s="12">
        <f t="shared" ref="K256:U256" si="70">SUM(K252:K255)</f>
        <v>0</v>
      </c>
      <c r="L256" s="5">
        <f t="shared" si="70"/>
        <v>0</v>
      </c>
      <c r="M256" s="5">
        <f t="shared" si="70"/>
        <v>0</v>
      </c>
      <c r="N256" s="5">
        <f t="shared" si="70"/>
        <v>0</v>
      </c>
      <c r="O256" s="5">
        <f t="shared" si="70"/>
        <v>0</v>
      </c>
      <c r="P256" s="5">
        <f t="shared" si="70"/>
        <v>0</v>
      </c>
      <c r="Q256" s="5">
        <f t="shared" si="70"/>
        <v>0</v>
      </c>
      <c r="R256" s="5">
        <f t="shared" si="70"/>
        <v>0</v>
      </c>
      <c r="S256" s="5">
        <f t="shared" si="70"/>
        <v>0</v>
      </c>
      <c r="T256" s="5">
        <f t="shared" si="70"/>
        <v>0</v>
      </c>
      <c r="U256" s="13">
        <f t="shared" si="70"/>
        <v>0</v>
      </c>
    </row>
    <row r="257" spans="1:21" x14ac:dyDescent="0.25">
      <c r="A257" s="24"/>
      <c r="B257" s="32"/>
      <c r="C257" s="33"/>
      <c r="D257" s="33"/>
      <c r="E257" s="33"/>
      <c r="F257" s="33"/>
      <c r="G257" s="33"/>
      <c r="H257" s="33"/>
      <c r="I257" s="33"/>
      <c r="J257" s="34"/>
      <c r="K257" s="32"/>
      <c r="L257" s="33"/>
      <c r="M257" s="33"/>
      <c r="N257" s="33"/>
      <c r="O257" s="33"/>
      <c r="P257" s="33"/>
      <c r="Q257" s="33"/>
      <c r="R257" s="33"/>
      <c r="S257" s="33"/>
      <c r="T257" s="33"/>
      <c r="U257" s="34"/>
    </row>
    <row r="258" spans="1:21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3"/>
      <c r="J258" s="34"/>
      <c r="K258" s="32"/>
      <c r="L258" s="33"/>
      <c r="M258" s="33"/>
      <c r="N258" s="33"/>
      <c r="O258" s="33"/>
      <c r="P258" s="33"/>
      <c r="Q258" s="33"/>
      <c r="R258" s="33"/>
      <c r="S258" s="33"/>
      <c r="T258" s="33"/>
      <c r="U258" s="34"/>
    </row>
    <row r="259" spans="1:21" x14ac:dyDescent="0.25">
      <c r="A259" s="25" t="s">
        <v>198</v>
      </c>
      <c r="B259" s="14">
        <v>198329</v>
      </c>
      <c r="C259" s="6">
        <v>0</v>
      </c>
      <c r="D259" s="6">
        <v>359873</v>
      </c>
      <c r="E259" s="6">
        <v>0</v>
      </c>
      <c r="F259" s="6">
        <v>0</v>
      </c>
      <c r="G259" s="6">
        <v>13</v>
      </c>
      <c r="H259" s="6">
        <v>8946</v>
      </c>
      <c r="I259" s="6">
        <v>0</v>
      </c>
      <c r="J259" s="15">
        <v>567161</v>
      </c>
      <c r="K259" s="14">
        <v>-363865</v>
      </c>
      <c r="L259" s="6">
        <v>0</v>
      </c>
      <c r="M259" s="6">
        <v>-213109</v>
      </c>
      <c r="N259" s="6">
        <v>0</v>
      </c>
      <c r="O259" s="6">
        <v>0</v>
      </c>
      <c r="P259" s="6">
        <v>5</v>
      </c>
      <c r="Q259" s="6">
        <v>0</v>
      </c>
      <c r="R259" s="6">
        <v>0</v>
      </c>
      <c r="S259" s="6">
        <v>0</v>
      </c>
      <c r="T259" s="6">
        <v>3578</v>
      </c>
      <c r="U259" s="15">
        <v>-573391</v>
      </c>
    </row>
    <row r="260" spans="1:21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6" t="s">
        <v>204</v>
      </c>
      <c r="J260" s="15" t="s">
        <v>204</v>
      </c>
      <c r="K260" s="14" t="s">
        <v>204</v>
      </c>
      <c r="L260" s="6" t="s">
        <v>204</v>
      </c>
      <c r="M260" s="6" t="s">
        <v>204</v>
      </c>
      <c r="N260" s="6" t="s">
        <v>204</v>
      </c>
      <c r="O260" s="6" t="s">
        <v>204</v>
      </c>
      <c r="P260" s="6" t="s">
        <v>204</v>
      </c>
      <c r="Q260" s="6" t="s">
        <v>204</v>
      </c>
      <c r="R260" s="6" t="s">
        <v>204</v>
      </c>
      <c r="S260" s="6" t="s">
        <v>204</v>
      </c>
      <c r="T260" s="6" t="s">
        <v>204</v>
      </c>
      <c r="U260" s="15" t="s">
        <v>204</v>
      </c>
    </row>
    <row r="261" spans="1:21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6" t="s">
        <v>204</v>
      </c>
      <c r="J261" s="15" t="s">
        <v>204</v>
      </c>
      <c r="K261" s="14" t="s">
        <v>204</v>
      </c>
      <c r="L261" s="6" t="s">
        <v>204</v>
      </c>
      <c r="M261" s="6" t="s">
        <v>204</v>
      </c>
      <c r="N261" s="6" t="s">
        <v>204</v>
      </c>
      <c r="O261" s="6" t="s">
        <v>204</v>
      </c>
      <c r="P261" s="6" t="s">
        <v>204</v>
      </c>
      <c r="Q261" s="6" t="s">
        <v>204</v>
      </c>
      <c r="R261" s="6" t="s">
        <v>204</v>
      </c>
      <c r="S261" s="6" t="s">
        <v>204</v>
      </c>
      <c r="T261" s="6" t="s">
        <v>204</v>
      </c>
      <c r="U261" s="15" t="s">
        <v>204</v>
      </c>
    </row>
    <row r="262" spans="1:21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6" t="s">
        <v>204</v>
      </c>
      <c r="J262" s="15" t="s">
        <v>204</v>
      </c>
      <c r="K262" s="14" t="s">
        <v>204</v>
      </c>
      <c r="L262" s="6" t="s">
        <v>204</v>
      </c>
      <c r="M262" s="6" t="s">
        <v>204</v>
      </c>
      <c r="N262" s="6" t="s">
        <v>204</v>
      </c>
      <c r="O262" s="6" t="s">
        <v>204</v>
      </c>
      <c r="P262" s="6" t="s">
        <v>204</v>
      </c>
      <c r="Q262" s="6" t="s">
        <v>204</v>
      </c>
      <c r="R262" s="6" t="s">
        <v>204</v>
      </c>
      <c r="S262" s="6" t="s">
        <v>204</v>
      </c>
      <c r="T262" s="6" t="s">
        <v>204</v>
      </c>
      <c r="U262" s="15" t="s">
        <v>204</v>
      </c>
    </row>
    <row r="263" spans="1:21" x14ac:dyDescent="0.25">
      <c r="A263" s="22" t="s">
        <v>157</v>
      </c>
      <c r="B263" s="12">
        <f t="shared" ref="B263:J263" si="71">SUM(B259:B262)</f>
        <v>198329</v>
      </c>
      <c r="C263" s="5">
        <f t="shared" si="71"/>
        <v>0</v>
      </c>
      <c r="D263" s="5">
        <f t="shared" si="71"/>
        <v>359873</v>
      </c>
      <c r="E263" s="5">
        <f t="shared" si="71"/>
        <v>0</v>
      </c>
      <c r="F263" s="5">
        <f t="shared" si="71"/>
        <v>0</v>
      </c>
      <c r="G263" s="5">
        <f t="shared" si="71"/>
        <v>13</v>
      </c>
      <c r="H263" s="5">
        <f t="shared" si="71"/>
        <v>8946</v>
      </c>
      <c r="I263" s="5">
        <f t="shared" si="71"/>
        <v>0</v>
      </c>
      <c r="J263" s="13">
        <f t="shared" si="71"/>
        <v>567161</v>
      </c>
      <c r="K263" s="12">
        <f t="shared" ref="K263:U263" si="72">SUM(K259:K262)</f>
        <v>-363865</v>
      </c>
      <c r="L263" s="5">
        <f t="shared" si="72"/>
        <v>0</v>
      </c>
      <c r="M263" s="5">
        <f t="shared" si="72"/>
        <v>-213109</v>
      </c>
      <c r="N263" s="5">
        <f t="shared" si="72"/>
        <v>0</v>
      </c>
      <c r="O263" s="5">
        <f t="shared" si="72"/>
        <v>0</v>
      </c>
      <c r="P263" s="5">
        <f t="shared" si="72"/>
        <v>5</v>
      </c>
      <c r="Q263" s="5">
        <f t="shared" si="72"/>
        <v>0</v>
      </c>
      <c r="R263" s="5">
        <f t="shared" si="72"/>
        <v>0</v>
      </c>
      <c r="S263" s="5">
        <f t="shared" si="72"/>
        <v>0</v>
      </c>
      <c r="T263" s="5">
        <f t="shared" si="72"/>
        <v>3578</v>
      </c>
      <c r="U263" s="13">
        <f t="shared" si="72"/>
        <v>-573391</v>
      </c>
    </row>
    <row r="264" spans="1:21" x14ac:dyDescent="0.25">
      <c r="A264" s="24"/>
      <c r="B264" s="32"/>
      <c r="C264" s="33"/>
      <c r="D264" s="33"/>
      <c r="E264" s="33"/>
      <c r="F264" s="33"/>
      <c r="G264" s="33"/>
      <c r="H264" s="33"/>
      <c r="I264" s="33"/>
      <c r="J264" s="34"/>
      <c r="K264" s="32"/>
      <c r="L264" s="33"/>
      <c r="M264" s="33"/>
      <c r="N264" s="33"/>
      <c r="O264" s="33"/>
      <c r="P264" s="33"/>
      <c r="Q264" s="33"/>
      <c r="R264" s="33"/>
      <c r="S264" s="33"/>
      <c r="T264" s="33"/>
      <c r="U264" s="34"/>
    </row>
    <row r="265" spans="1:21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3"/>
      <c r="J265" s="34"/>
      <c r="K265" s="32"/>
      <c r="L265" s="33"/>
      <c r="M265" s="33"/>
      <c r="N265" s="33"/>
      <c r="O265" s="33"/>
      <c r="P265" s="33"/>
      <c r="Q265" s="33"/>
      <c r="R265" s="33"/>
      <c r="S265" s="33"/>
      <c r="T265" s="33"/>
      <c r="U265" s="34"/>
    </row>
    <row r="266" spans="1:21" x14ac:dyDescent="0.25">
      <c r="A266" s="25" t="s">
        <v>198</v>
      </c>
      <c r="B266" s="14">
        <v>0</v>
      </c>
      <c r="C266" s="6">
        <v>0</v>
      </c>
      <c r="D266" s="6">
        <v>795600</v>
      </c>
      <c r="E266" s="6">
        <v>0</v>
      </c>
      <c r="F266" s="6">
        <v>0</v>
      </c>
      <c r="G266" s="6">
        <v>0</v>
      </c>
      <c r="H266" s="6">
        <v>141300</v>
      </c>
      <c r="I266" s="6">
        <v>0</v>
      </c>
      <c r="J266" s="15">
        <v>936900</v>
      </c>
      <c r="K266" s="14">
        <v>0</v>
      </c>
      <c r="L266" s="6">
        <v>0</v>
      </c>
      <c r="M266" s="6">
        <v>8587</v>
      </c>
      <c r="N266" s="6">
        <v>0</v>
      </c>
      <c r="O266" s="6">
        <v>0</v>
      </c>
      <c r="P266" s="6">
        <v>0</v>
      </c>
      <c r="Q266" s="6">
        <v>9936</v>
      </c>
      <c r="R266" s="6">
        <v>6035</v>
      </c>
      <c r="S266" s="6">
        <v>-28652</v>
      </c>
      <c r="T266" s="6">
        <v>0</v>
      </c>
      <c r="U266" s="15">
        <v>-4094</v>
      </c>
    </row>
    <row r="267" spans="1:21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6" t="s">
        <v>204</v>
      </c>
      <c r="J267" s="15" t="s">
        <v>204</v>
      </c>
      <c r="K267" s="14" t="s">
        <v>204</v>
      </c>
      <c r="L267" s="6" t="s">
        <v>204</v>
      </c>
      <c r="M267" s="6" t="s">
        <v>204</v>
      </c>
      <c r="N267" s="6" t="s">
        <v>204</v>
      </c>
      <c r="O267" s="6" t="s">
        <v>204</v>
      </c>
      <c r="P267" s="6" t="s">
        <v>204</v>
      </c>
      <c r="Q267" s="6" t="s">
        <v>204</v>
      </c>
      <c r="R267" s="6" t="s">
        <v>204</v>
      </c>
      <c r="S267" s="6" t="s">
        <v>204</v>
      </c>
      <c r="T267" s="6" t="s">
        <v>204</v>
      </c>
      <c r="U267" s="15" t="s">
        <v>204</v>
      </c>
    </row>
    <row r="268" spans="1:21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6" t="s">
        <v>204</v>
      </c>
      <c r="J268" s="15" t="s">
        <v>204</v>
      </c>
      <c r="K268" s="14" t="s">
        <v>204</v>
      </c>
      <c r="L268" s="6" t="s">
        <v>204</v>
      </c>
      <c r="M268" s="6" t="s">
        <v>204</v>
      </c>
      <c r="N268" s="6" t="s">
        <v>204</v>
      </c>
      <c r="O268" s="6" t="s">
        <v>204</v>
      </c>
      <c r="P268" s="6" t="s">
        <v>204</v>
      </c>
      <c r="Q268" s="6" t="s">
        <v>204</v>
      </c>
      <c r="R268" s="6" t="s">
        <v>204</v>
      </c>
      <c r="S268" s="6" t="s">
        <v>204</v>
      </c>
      <c r="T268" s="6" t="s">
        <v>204</v>
      </c>
      <c r="U268" s="15" t="s">
        <v>204</v>
      </c>
    </row>
    <row r="269" spans="1:21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6" t="s">
        <v>204</v>
      </c>
      <c r="J269" s="15" t="s">
        <v>204</v>
      </c>
      <c r="K269" s="14" t="s">
        <v>204</v>
      </c>
      <c r="L269" s="6" t="s">
        <v>204</v>
      </c>
      <c r="M269" s="6" t="s">
        <v>204</v>
      </c>
      <c r="N269" s="6" t="s">
        <v>204</v>
      </c>
      <c r="O269" s="6" t="s">
        <v>204</v>
      </c>
      <c r="P269" s="6" t="s">
        <v>204</v>
      </c>
      <c r="Q269" s="6" t="s">
        <v>204</v>
      </c>
      <c r="R269" s="6" t="s">
        <v>204</v>
      </c>
      <c r="S269" s="6" t="s">
        <v>204</v>
      </c>
      <c r="T269" s="6" t="s">
        <v>204</v>
      </c>
      <c r="U269" s="15" t="s">
        <v>204</v>
      </c>
    </row>
    <row r="270" spans="1:21" x14ac:dyDescent="0.25">
      <c r="A270" s="22" t="s">
        <v>157</v>
      </c>
      <c r="B270" s="12">
        <f t="shared" ref="B270:J270" si="73">SUM(B266:B269)</f>
        <v>0</v>
      </c>
      <c r="C270" s="5">
        <f t="shared" si="73"/>
        <v>0</v>
      </c>
      <c r="D270" s="5">
        <f t="shared" si="73"/>
        <v>795600</v>
      </c>
      <c r="E270" s="5">
        <f t="shared" si="73"/>
        <v>0</v>
      </c>
      <c r="F270" s="5">
        <f t="shared" si="73"/>
        <v>0</v>
      </c>
      <c r="G270" s="5">
        <f t="shared" si="73"/>
        <v>0</v>
      </c>
      <c r="H270" s="5">
        <f t="shared" si="73"/>
        <v>141300</v>
      </c>
      <c r="I270" s="5">
        <f t="shared" si="73"/>
        <v>0</v>
      </c>
      <c r="J270" s="13">
        <f t="shared" si="73"/>
        <v>936900</v>
      </c>
      <c r="K270" s="12">
        <f t="shared" ref="K270:U270" si="74">SUM(K266:K269)</f>
        <v>0</v>
      </c>
      <c r="L270" s="5">
        <f t="shared" si="74"/>
        <v>0</v>
      </c>
      <c r="M270" s="5">
        <f t="shared" si="74"/>
        <v>8587</v>
      </c>
      <c r="N270" s="5">
        <f t="shared" si="74"/>
        <v>0</v>
      </c>
      <c r="O270" s="5">
        <f t="shared" si="74"/>
        <v>0</v>
      </c>
      <c r="P270" s="5">
        <f t="shared" si="74"/>
        <v>0</v>
      </c>
      <c r="Q270" s="5">
        <f t="shared" si="74"/>
        <v>9936</v>
      </c>
      <c r="R270" s="5">
        <f t="shared" si="74"/>
        <v>6035</v>
      </c>
      <c r="S270" s="5">
        <f t="shared" si="74"/>
        <v>-28652</v>
      </c>
      <c r="T270" s="5">
        <f t="shared" si="74"/>
        <v>0</v>
      </c>
      <c r="U270" s="13">
        <f t="shared" si="74"/>
        <v>-4094</v>
      </c>
    </row>
    <row r="271" spans="1:21" x14ac:dyDescent="0.25">
      <c r="A271" s="24"/>
      <c r="B271" s="32"/>
      <c r="C271" s="33"/>
      <c r="D271" s="33"/>
      <c r="E271" s="33"/>
      <c r="F271" s="33"/>
      <c r="G271" s="33"/>
      <c r="H271" s="33"/>
      <c r="I271" s="33"/>
      <c r="J271" s="34"/>
      <c r="K271" s="32"/>
      <c r="L271" s="33"/>
      <c r="M271" s="33"/>
      <c r="N271" s="33"/>
      <c r="O271" s="33"/>
      <c r="P271" s="33"/>
      <c r="Q271" s="33"/>
      <c r="R271" s="33"/>
      <c r="S271" s="33"/>
      <c r="T271" s="33"/>
      <c r="U271" s="34"/>
    </row>
    <row r="272" spans="1:21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3"/>
      <c r="J272" s="34"/>
      <c r="K272" s="32"/>
      <c r="L272" s="33"/>
      <c r="M272" s="33"/>
      <c r="N272" s="33"/>
      <c r="O272" s="33"/>
      <c r="P272" s="33"/>
      <c r="Q272" s="33"/>
      <c r="R272" s="33"/>
      <c r="S272" s="33"/>
      <c r="T272" s="33"/>
      <c r="U272" s="34"/>
    </row>
    <row r="273" spans="1:21" x14ac:dyDescent="0.25">
      <c r="A273" s="25" t="s">
        <v>198</v>
      </c>
      <c r="B273" s="14">
        <v>0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15">
        <v>0</v>
      </c>
      <c r="K273" s="14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15">
        <v>0</v>
      </c>
    </row>
    <row r="274" spans="1:21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6" t="s">
        <v>204</v>
      </c>
      <c r="J274" s="15" t="s">
        <v>204</v>
      </c>
      <c r="K274" s="14" t="s">
        <v>204</v>
      </c>
      <c r="L274" s="6" t="s">
        <v>204</v>
      </c>
      <c r="M274" s="6" t="s">
        <v>204</v>
      </c>
      <c r="N274" s="6" t="s">
        <v>204</v>
      </c>
      <c r="O274" s="6" t="s">
        <v>204</v>
      </c>
      <c r="P274" s="6" t="s">
        <v>204</v>
      </c>
      <c r="Q274" s="6" t="s">
        <v>204</v>
      </c>
      <c r="R274" s="6" t="s">
        <v>204</v>
      </c>
      <c r="S274" s="6" t="s">
        <v>204</v>
      </c>
      <c r="T274" s="6" t="s">
        <v>204</v>
      </c>
      <c r="U274" s="15" t="s">
        <v>204</v>
      </c>
    </row>
    <row r="275" spans="1:21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6" t="s">
        <v>204</v>
      </c>
      <c r="J275" s="15" t="s">
        <v>204</v>
      </c>
      <c r="K275" s="14" t="s">
        <v>204</v>
      </c>
      <c r="L275" s="6" t="s">
        <v>204</v>
      </c>
      <c r="M275" s="6" t="s">
        <v>204</v>
      </c>
      <c r="N275" s="6" t="s">
        <v>204</v>
      </c>
      <c r="O275" s="6" t="s">
        <v>204</v>
      </c>
      <c r="P275" s="6" t="s">
        <v>204</v>
      </c>
      <c r="Q275" s="6" t="s">
        <v>204</v>
      </c>
      <c r="R275" s="6" t="s">
        <v>204</v>
      </c>
      <c r="S275" s="6" t="s">
        <v>204</v>
      </c>
      <c r="T275" s="6" t="s">
        <v>204</v>
      </c>
      <c r="U275" s="15" t="s">
        <v>204</v>
      </c>
    </row>
    <row r="276" spans="1:21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6" t="s">
        <v>204</v>
      </c>
      <c r="J276" s="15" t="s">
        <v>204</v>
      </c>
      <c r="K276" s="14" t="s">
        <v>204</v>
      </c>
      <c r="L276" s="6" t="s">
        <v>204</v>
      </c>
      <c r="M276" s="6" t="s">
        <v>204</v>
      </c>
      <c r="N276" s="6" t="s">
        <v>204</v>
      </c>
      <c r="O276" s="6" t="s">
        <v>204</v>
      </c>
      <c r="P276" s="6" t="s">
        <v>204</v>
      </c>
      <c r="Q276" s="6" t="s">
        <v>204</v>
      </c>
      <c r="R276" s="6" t="s">
        <v>204</v>
      </c>
      <c r="S276" s="6" t="s">
        <v>204</v>
      </c>
      <c r="T276" s="6" t="s">
        <v>204</v>
      </c>
      <c r="U276" s="15" t="s">
        <v>204</v>
      </c>
    </row>
    <row r="277" spans="1:21" ht="15.75" thickBot="1" x14ac:dyDescent="0.3">
      <c r="A277" s="26" t="s">
        <v>157</v>
      </c>
      <c r="B277" s="16">
        <f t="shared" ref="B277:J277" si="75">SUM(B273:B276)</f>
        <v>0</v>
      </c>
      <c r="C277" s="21">
        <f t="shared" si="75"/>
        <v>0</v>
      </c>
      <c r="D277" s="21">
        <f t="shared" si="75"/>
        <v>0</v>
      </c>
      <c r="E277" s="21">
        <f t="shared" si="75"/>
        <v>0</v>
      </c>
      <c r="F277" s="21">
        <f t="shared" si="75"/>
        <v>0</v>
      </c>
      <c r="G277" s="21">
        <f t="shared" si="75"/>
        <v>0</v>
      </c>
      <c r="H277" s="21">
        <f t="shared" si="75"/>
        <v>0</v>
      </c>
      <c r="I277" s="21">
        <f t="shared" si="75"/>
        <v>0</v>
      </c>
      <c r="J277" s="17">
        <f t="shared" si="75"/>
        <v>0</v>
      </c>
      <c r="K277" s="16">
        <f t="shared" ref="K277:U277" si="76">SUM(K273:K276)</f>
        <v>0</v>
      </c>
      <c r="L277" s="21">
        <f t="shared" si="76"/>
        <v>0</v>
      </c>
      <c r="M277" s="21">
        <f t="shared" si="76"/>
        <v>0</v>
      </c>
      <c r="N277" s="21">
        <f t="shared" si="76"/>
        <v>0</v>
      </c>
      <c r="O277" s="21">
        <f t="shared" si="76"/>
        <v>0</v>
      </c>
      <c r="P277" s="21">
        <f t="shared" si="76"/>
        <v>0</v>
      </c>
      <c r="Q277" s="21">
        <f t="shared" si="76"/>
        <v>0</v>
      </c>
      <c r="R277" s="21">
        <f t="shared" si="76"/>
        <v>0</v>
      </c>
      <c r="S277" s="21">
        <f t="shared" si="76"/>
        <v>0</v>
      </c>
      <c r="T277" s="21">
        <f t="shared" si="76"/>
        <v>0</v>
      </c>
      <c r="U277" s="17">
        <f t="shared" si="7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6" type="noConversion"/>
  <conditionalFormatting sqref="B1:U1048576">
    <cfRule type="cellIs" dxfId="19" priority="1" operator="equal">
      <formula>"Delinquent"</formula>
    </cfRule>
    <cfRule type="cellIs" dxfId="18" priority="2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U277"/>
  <sheetViews>
    <sheetView showGridLines="0" workbookViewId="0"/>
  </sheetViews>
  <sheetFormatPr defaultRowHeight="15" x14ac:dyDescent="0.25"/>
  <cols>
    <col min="1" max="1" width="40.5703125" style="1" bestFit="1" customWidth="1"/>
    <col min="2" max="21" width="19.140625" style="44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21" ht="18.75" x14ac:dyDescent="0.3">
      <c r="A8" s="42" t="s">
        <v>23</v>
      </c>
      <c r="B8" s="47"/>
      <c r="C8" s="45"/>
      <c r="D8" s="45"/>
      <c r="E8" s="45"/>
      <c r="F8" s="45"/>
      <c r="G8" s="45"/>
      <c r="H8" s="45"/>
    </row>
    <row r="9" spans="1:21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21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21" x14ac:dyDescent="0.25">
      <c r="A11" s="3"/>
      <c r="B11" s="45"/>
      <c r="C11" s="45"/>
      <c r="D11" s="45"/>
      <c r="E11" s="45"/>
      <c r="F11" s="45"/>
      <c r="G11" s="45"/>
      <c r="H11" s="45"/>
    </row>
    <row r="12" spans="1:21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21" s="48" customFormat="1" x14ac:dyDescent="0.25">
      <c r="A13" s="55" t="s">
        <v>19</v>
      </c>
      <c r="B13" s="52" t="s">
        <v>49</v>
      </c>
      <c r="C13" s="53"/>
      <c r="D13" s="53"/>
      <c r="E13" s="53"/>
      <c r="F13" s="61"/>
      <c r="G13" s="61"/>
      <c r="H13" s="61"/>
      <c r="I13" s="61"/>
      <c r="J13" s="62"/>
      <c r="K13" s="63" t="s">
        <v>50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8" customFormat="1" ht="48.75" customHeight="1" thickBot="1" x14ac:dyDescent="0.3">
      <c r="A14" s="65"/>
      <c r="B14" s="10" t="s">
        <v>151</v>
      </c>
      <c r="C14" s="4" t="s">
        <v>152</v>
      </c>
      <c r="D14" s="4" t="s">
        <v>153</v>
      </c>
      <c r="E14" s="4" t="s">
        <v>154</v>
      </c>
      <c r="F14" s="4" t="s">
        <v>38</v>
      </c>
      <c r="G14" s="4" t="s">
        <v>155</v>
      </c>
      <c r="H14" s="4" t="s">
        <v>39</v>
      </c>
      <c r="I14" s="4" t="s">
        <v>40</v>
      </c>
      <c r="J14" s="11" t="s">
        <v>35</v>
      </c>
      <c r="K14" s="10" t="s">
        <v>151</v>
      </c>
      <c r="L14" s="4" t="s">
        <v>152</v>
      </c>
      <c r="M14" s="4" t="s">
        <v>153</v>
      </c>
      <c r="N14" s="4" t="s">
        <v>154</v>
      </c>
      <c r="O14" s="4" t="s">
        <v>38</v>
      </c>
      <c r="P14" s="4" t="s">
        <v>155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158</v>
      </c>
      <c r="B15" s="12">
        <f>SUM(B16:B18)</f>
        <v>5533324.7999999998</v>
      </c>
      <c r="C15" s="5">
        <f t="shared" ref="C15:U15" si="0">SUM(C16:C18)</f>
        <v>13955136.449999999</v>
      </c>
      <c r="D15" s="5">
        <f t="shared" si="0"/>
        <v>11085629.689999999</v>
      </c>
      <c r="E15" s="5">
        <f t="shared" si="0"/>
        <v>12655332.449999999</v>
      </c>
      <c r="F15" s="5">
        <f t="shared" si="0"/>
        <v>3569392.98</v>
      </c>
      <c r="G15" s="5">
        <f t="shared" si="0"/>
        <v>36104309.840000004</v>
      </c>
      <c r="H15" s="5">
        <f t="shared" si="0"/>
        <v>3006377.4</v>
      </c>
      <c r="I15" s="5">
        <f t="shared" si="0"/>
        <v>148889</v>
      </c>
      <c r="J15" s="13">
        <f t="shared" si="0"/>
        <v>86058392.609999999</v>
      </c>
      <c r="K15" s="12">
        <f t="shared" si="0"/>
        <v>2615208.6</v>
      </c>
      <c r="L15" s="5">
        <f t="shared" si="0"/>
        <v>7849394.1799999997</v>
      </c>
      <c r="M15" s="5">
        <f t="shared" si="0"/>
        <v>5854703.6099999994</v>
      </c>
      <c r="N15" s="5">
        <f t="shared" si="0"/>
        <v>9729522.5899999999</v>
      </c>
      <c r="O15" s="5">
        <f t="shared" si="0"/>
        <v>2196712.2800000003</v>
      </c>
      <c r="P15" s="5">
        <f t="shared" si="0"/>
        <v>23006986.25</v>
      </c>
      <c r="Q15" s="5">
        <f t="shared" si="0"/>
        <v>519807.79000000004</v>
      </c>
      <c r="R15" s="5">
        <f t="shared" si="0"/>
        <v>180226.84</v>
      </c>
      <c r="S15" s="5">
        <f t="shared" si="0"/>
        <v>365087.68</v>
      </c>
      <c r="T15" s="5">
        <f t="shared" si="0"/>
        <v>716577</v>
      </c>
      <c r="U15" s="13">
        <f t="shared" si="0"/>
        <v>53034226.82</v>
      </c>
    </row>
    <row r="16" spans="1:21" x14ac:dyDescent="0.25">
      <c r="A16" s="23" t="s">
        <v>146</v>
      </c>
      <c r="B16" s="12">
        <f>B25+B32+B39+B46+B53+B60+B67+B74+B81+B88+B95+B102+B109+B116+B123+B130+B137</f>
        <v>1814231</v>
      </c>
      <c r="C16" s="5">
        <f t="shared" ref="C16:U16" si="1">C25+C32+C39+C46+C53+C60+C67+C74+C81+C88+C95+C102+C109+C116+C123+C130+C137</f>
        <v>12442196</v>
      </c>
      <c r="D16" s="5">
        <f t="shared" si="1"/>
        <v>4288259</v>
      </c>
      <c r="E16" s="5">
        <f t="shared" si="1"/>
        <v>10004894</v>
      </c>
      <c r="F16" s="5">
        <f t="shared" si="1"/>
        <v>2179037</v>
      </c>
      <c r="G16" s="5">
        <f t="shared" si="1"/>
        <v>28292116</v>
      </c>
      <c r="H16" s="5">
        <f t="shared" si="1"/>
        <v>2177436</v>
      </c>
      <c r="I16" s="5">
        <f t="shared" si="1"/>
        <v>120618</v>
      </c>
      <c r="J16" s="13">
        <f t="shared" si="1"/>
        <v>61318787</v>
      </c>
      <c r="K16" s="12">
        <f t="shared" si="1"/>
        <v>1266276</v>
      </c>
      <c r="L16" s="5">
        <f t="shared" si="1"/>
        <v>6565711</v>
      </c>
      <c r="M16" s="5">
        <f t="shared" si="1"/>
        <v>3617763</v>
      </c>
      <c r="N16" s="5">
        <f t="shared" si="1"/>
        <v>8600385</v>
      </c>
      <c r="O16" s="5">
        <f t="shared" si="1"/>
        <v>1815106</v>
      </c>
      <c r="P16" s="5">
        <f t="shared" si="1"/>
        <v>19726524</v>
      </c>
      <c r="Q16" s="5">
        <f t="shared" si="1"/>
        <v>253241</v>
      </c>
      <c r="R16" s="5">
        <f t="shared" si="1"/>
        <v>120618</v>
      </c>
      <c r="S16" s="5">
        <f t="shared" si="1"/>
        <v>78630</v>
      </c>
      <c r="T16" s="5">
        <f t="shared" si="1"/>
        <v>398030</v>
      </c>
      <c r="U16" s="13">
        <f t="shared" si="1"/>
        <v>42442284</v>
      </c>
    </row>
    <row r="17" spans="1:21" x14ac:dyDescent="0.25">
      <c r="A17" s="23" t="s">
        <v>147</v>
      </c>
      <c r="B17" s="12">
        <f>B144+B151+B158+B165+B172+B179</f>
        <v>535578</v>
      </c>
      <c r="C17" s="5">
        <f t="shared" ref="C17:U17" si="2">C144+C151+C158+C165+C172+C179</f>
        <v>1491019</v>
      </c>
      <c r="D17" s="5">
        <f t="shared" si="2"/>
        <v>177036</v>
      </c>
      <c r="E17" s="5">
        <f t="shared" si="2"/>
        <v>245186</v>
      </c>
      <c r="F17" s="5">
        <f t="shared" si="2"/>
        <v>74793</v>
      </c>
      <c r="G17" s="5">
        <f t="shared" si="2"/>
        <v>8906</v>
      </c>
      <c r="H17" s="5">
        <f t="shared" si="2"/>
        <v>5849</v>
      </c>
      <c r="I17" s="5">
        <f t="shared" si="2"/>
        <v>-479</v>
      </c>
      <c r="J17" s="13">
        <f t="shared" si="2"/>
        <v>2537888</v>
      </c>
      <c r="K17" s="12">
        <f t="shared" si="2"/>
        <v>459243</v>
      </c>
      <c r="L17" s="5">
        <f t="shared" si="2"/>
        <v>1273002</v>
      </c>
      <c r="M17" s="5">
        <f t="shared" si="2"/>
        <v>136094</v>
      </c>
      <c r="N17" s="5">
        <f t="shared" si="2"/>
        <v>193859</v>
      </c>
      <c r="O17" s="5">
        <f t="shared" si="2"/>
        <v>57800</v>
      </c>
      <c r="P17" s="5">
        <f t="shared" si="2"/>
        <v>5539</v>
      </c>
      <c r="Q17" s="5">
        <f t="shared" si="2"/>
        <v>4559</v>
      </c>
      <c r="R17" s="5">
        <f t="shared" si="2"/>
        <v>-479</v>
      </c>
      <c r="S17" s="5">
        <f t="shared" si="2"/>
        <v>5496</v>
      </c>
      <c r="T17" s="5">
        <f t="shared" si="2"/>
        <v>0</v>
      </c>
      <c r="U17" s="13">
        <f t="shared" si="2"/>
        <v>2135113</v>
      </c>
    </row>
    <row r="18" spans="1:21" x14ac:dyDescent="0.25">
      <c r="A18" s="23" t="s">
        <v>148</v>
      </c>
      <c r="B18" s="12">
        <f>B186+B193+B200+B207+B214+B221+B228+B235+B242+B249+B256+B263+B270+B277</f>
        <v>3183515.8</v>
      </c>
      <c r="C18" s="5">
        <f t="shared" ref="C18:U18" si="3">C186+C193+C200+C207+C214+C221+C228+C235+C242+C249+C256+C263+C270+C277</f>
        <v>21921.45</v>
      </c>
      <c r="D18" s="5">
        <f t="shared" si="3"/>
        <v>6620334.6899999995</v>
      </c>
      <c r="E18" s="5">
        <f t="shared" si="3"/>
        <v>2405252.4500000002</v>
      </c>
      <c r="F18" s="5">
        <f t="shared" si="3"/>
        <v>1315562.98</v>
      </c>
      <c r="G18" s="5">
        <f t="shared" si="3"/>
        <v>7803287.8399999999</v>
      </c>
      <c r="H18" s="5">
        <f t="shared" si="3"/>
        <v>823092.39999999991</v>
      </c>
      <c r="I18" s="5">
        <f t="shared" si="3"/>
        <v>28750</v>
      </c>
      <c r="J18" s="13">
        <f t="shared" si="3"/>
        <v>22201717.609999999</v>
      </c>
      <c r="K18" s="12">
        <f t="shared" si="3"/>
        <v>889689.59999999998</v>
      </c>
      <c r="L18" s="5">
        <f t="shared" si="3"/>
        <v>10681.18</v>
      </c>
      <c r="M18" s="5">
        <f t="shared" si="3"/>
        <v>2100846.61</v>
      </c>
      <c r="N18" s="5">
        <f t="shared" si="3"/>
        <v>935278.59</v>
      </c>
      <c r="O18" s="5">
        <f t="shared" si="3"/>
        <v>323806.28000000003</v>
      </c>
      <c r="P18" s="5">
        <f t="shared" si="3"/>
        <v>3274923.25</v>
      </c>
      <c r="Q18" s="5">
        <f t="shared" si="3"/>
        <v>262007.79</v>
      </c>
      <c r="R18" s="5">
        <f t="shared" si="3"/>
        <v>60087.839999999997</v>
      </c>
      <c r="S18" s="5">
        <f t="shared" si="3"/>
        <v>280961.68</v>
      </c>
      <c r="T18" s="5">
        <f t="shared" si="3"/>
        <v>318547</v>
      </c>
      <c r="U18" s="13">
        <f t="shared" si="3"/>
        <v>8456829.8200000003</v>
      </c>
    </row>
    <row r="19" spans="1:21" x14ac:dyDescent="0.25">
      <c r="A19" s="24"/>
      <c r="B19" s="32"/>
      <c r="C19" s="33"/>
      <c r="D19" s="33"/>
      <c r="E19" s="33"/>
      <c r="F19" s="33"/>
      <c r="G19" s="33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4"/>
    </row>
    <row r="20" spans="1:21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3"/>
      <c r="J20" s="34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</row>
    <row r="21" spans="1:21" x14ac:dyDescent="0.25">
      <c r="A21" s="25" t="s">
        <v>198</v>
      </c>
      <c r="B21" s="14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15">
        <v>0</v>
      </c>
      <c r="K21" s="14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15">
        <v>0</v>
      </c>
    </row>
    <row r="22" spans="1:21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6" t="s">
        <v>204</v>
      </c>
      <c r="J22" s="15" t="s">
        <v>204</v>
      </c>
      <c r="K22" s="14" t="s">
        <v>204</v>
      </c>
      <c r="L22" s="6" t="s">
        <v>204</v>
      </c>
      <c r="M22" s="6" t="s">
        <v>204</v>
      </c>
      <c r="N22" s="6" t="s">
        <v>204</v>
      </c>
      <c r="O22" s="6" t="s">
        <v>204</v>
      </c>
      <c r="P22" s="6" t="s">
        <v>204</v>
      </c>
      <c r="Q22" s="6" t="s">
        <v>204</v>
      </c>
      <c r="R22" s="6" t="s">
        <v>204</v>
      </c>
      <c r="S22" s="6" t="s">
        <v>204</v>
      </c>
      <c r="T22" s="6" t="s">
        <v>204</v>
      </c>
      <c r="U22" s="15" t="s">
        <v>204</v>
      </c>
    </row>
    <row r="23" spans="1:21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6" t="s">
        <v>204</v>
      </c>
      <c r="J23" s="15" t="s">
        <v>204</v>
      </c>
      <c r="K23" s="14" t="s">
        <v>204</v>
      </c>
      <c r="L23" s="6" t="s">
        <v>204</v>
      </c>
      <c r="M23" s="6" t="s">
        <v>204</v>
      </c>
      <c r="N23" s="6" t="s">
        <v>204</v>
      </c>
      <c r="O23" s="6" t="s">
        <v>204</v>
      </c>
      <c r="P23" s="6" t="s">
        <v>204</v>
      </c>
      <c r="Q23" s="6" t="s">
        <v>204</v>
      </c>
      <c r="R23" s="6" t="s">
        <v>204</v>
      </c>
      <c r="S23" s="6" t="s">
        <v>204</v>
      </c>
      <c r="T23" s="6" t="s">
        <v>204</v>
      </c>
      <c r="U23" s="15" t="s">
        <v>204</v>
      </c>
    </row>
    <row r="24" spans="1:21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6" t="s">
        <v>204</v>
      </c>
      <c r="J24" s="15" t="s">
        <v>204</v>
      </c>
      <c r="K24" s="14" t="s">
        <v>204</v>
      </c>
      <c r="L24" s="6" t="s">
        <v>204</v>
      </c>
      <c r="M24" s="6" t="s">
        <v>204</v>
      </c>
      <c r="N24" s="6" t="s">
        <v>204</v>
      </c>
      <c r="O24" s="6" t="s">
        <v>204</v>
      </c>
      <c r="P24" s="6" t="s">
        <v>204</v>
      </c>
      <c r="Q24" s="6" t="s">
        <v>204</v>
      </c>
      <c r="R24" s="6" t="s">
        <v>204</v>
      </c>
      <c r="S24" s="6" t="s">
        <v>204</v>
      </c>
      <c r="T24" s="6" t="s">
        <v>204</v>
      </c>
      <c r="U24" s="15" t="s">
        <v>204</v>
      </c>
    </row>
    <row r="25" spans="1:21" x14ac:dyDescent="0.25">
      <c r="A25" s="22" t="s">
        <v>157</v>
      </c>
      <c r="B25" s="12">
        <f t="shared" ref="B25:J25" si="4">SUM(B21:B24)</f>
        <v>0</v>
      </c>
      <c r="C25" s="5">
        <f t="shared" si="4"/>
        <v>0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5">
        <f t="shared" si="4"/>
        <v>0</v>
      </c>
      <c r="J25" s="13">
        <f t="shared" si="4"/>
        <v>0</v>
      </c>
      <c r="K25" s="12">
        <f t="shared" ref="K25:U25" si="5">SUM(K21:K24)</f>
        <v>0</v>
      </c>
      <c r="L25" s="5">
        <f t="shared" si="5"/>
        <v>0</v>
      </c>
      <c r="M25" s="5">
        <f t="shared" si="5"/>
        <v>0</v>
      </c>
      <c r="N25" s="5">
        <f t="shared" si="5"/>
        <v>0</v>
      </c>
      <c r="O25" s="5">
        <f t="shared" si="5"/>
        <v>0</v>
      </c>
      <c r="P25" s="5">
        <f t="shared" si="5"/>
        <v>0</v>
      </c>
      <c r="Q25" s="5">
        <f t="shared" si="5"/>
        <v>0</v>
      </c>
      <c r="R25" s="5">
        <f t="shared" si="5"/>
        <v>0</v>
      </c>
      <c r="S25" s="5">
        <f t="shared" si="5"/>
        <v>0</v>
      </c>
      <c r="T25" s="5">
        <f t="shared" si="5"/>
        <v>0</v>
      </c>
      <c r="U25" s="13">
        <f t="shared" si="5"/>
        <v>0</v>
      </c>
    </row>
    <row r="26" spans="1:21" x14ac:dyDescent="0.25">
      <c r="A26" s="24"/>
      <c r="B26" s="32"/>
      <c r="C26" s="33"/>
      <c r="D26" s="33"/>
      <c r="E26" s="33"/>
      <c r="F26" s="33"/>
      <c r="G26" s="33"/>
      <c r="H26" s="33"/>
      <c r="I26" s="33"/>
      <c r="J26" s="34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</row>
    <row r="27" spans="1:21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3"/>
      <c r="J27" s="34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4"/>
    </row>
    <row r="28" spans="1:21" x14ac:dyDescent="0.25">
      <c r="A28" s="25" t="s">
        <v>198</v>
      </c>
      <c r="B28" s="14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15">
        <v>0</v>
      </c>
      <c r="K28" s="14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15">
        <v>0</v>
      </c>
    </row>
    <row r="29" spans="1:21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204</v>
      </c>
      <c r="J29" s="15" t="s">
        <v>204</v>
      </c>
      <c r="K29" s="14" t="s">
        <v>204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204</v>
      </c>
      <c r="S29" s="6" t="s">
        <v>204</v>
      </c>
      <c r="T29" s="6" t="s">
        <v>204</v>
      </c>
      <c r="U29" s="15" t="s">
        <v>204</v>
      </c>
    </row>
    <row r="30" spans="1:21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6" t="s">
        <v>204</v>
      </c>
      <c r="J30" s="15" t="s">
        <v>204</v>
      </c>
      <c r="K30" s="14" t="s">
        <v>204</v>
      </c>
      <c r="L30" s="6" t="s">
        <v>204</v>
      </c>
      <c r="M30" s="6" t="s">
        <v>204</v>
      </c>
      <c r="N30" s="6" t="s">
        <v>204</v>
      </c>
      <c r="O30" s="6" t="s">
        <v>204</v>
      </c>
      <c r="P30" s="6" t="s">
        <v>204</v>
      </c>
      <c r="Q30" s="6" t="s">
        <v>204</v>
      </c>
      <c r="R30" s="6" t="s">
        <v>204</v>
      </c>
      <c r="S30" s="6" t="s">
        <v>204</v>
      </c>
      <c r="T30" s="6" t="s">
        <v>204</v>
      </c>
      <c r="U30" s="15" t="s">
        <v>204</v>
      </c>
    </row>
    <row r="31" spans="1:21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15" t="s">
        <v>204</v>
      </c>
      <c r="K31" s="14" t="s">
        <v>204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204</v>
      </c>
      <c r="S31" s="6" t="s">
        <v>204</v>
      </c>
      <c r="T31" s="6" t="s">
        <v>204</v>
      </c>
      <c r="U31" s="15" t="s">
        <v>204</v>
      </c>
    </row>
    <row r="32" spans="1:21" x14ac:dyDescent="0.25">
      <c r="A32" s="22" t="s">
        <v>157</v>
      </c>
      <c r="B32" s="12">
        <f t="shared" ref="B32:J32" si="6">SUM(B28:B31)</f>
        <v>0</v>
      </c>
      <c r="C32" s="5">
        <f t="shared" si="6"/>
        <v>0</v>
      </c>
      <c r="D32" s="5">
        <f t="shared" si="6"/>
        <v>0</v>
      </c>
      <c r="E32" s="5">
        <f t="shared" si="6"/>
        <v>0</v>
      </c>
      <c r="F32" s="5">
        <f t="shared" si="6"/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13">
        <f t="shared" si="6"/>
        <v>0</v>
      </c>
      <c r="K32" s="12">
        <f t="shared" ref="K32:U32" si="7">SUM(K28:K31)</f>
        <v>0</v>
      </c>
      <c r="L32" s="5">
        <f t="shared" si="7"/>
        <v>0</v>
      </c>
      <c r="M32" s="5">
        <f t="shared" si="7"/>
        <v>0</v>
      </c>
      <c r="N32" s="5">
        <f t="shared" si="7"/>
        <v>0</v>
      </c>
      <c r="O32" s="5">
        <f t="shared" si="7"/>
        <v>0</v>
      </c>
      <c r="P32" s="5">
        <f t="shared" si="7"/>
        <v>0</v>
      </c>
      <c r="Q32" s="5">
        <f t="shared" si="7"/>
        <v>0</v>
      </c>
      <c r="R32" s="5">
        <f t="shared" si="7"/>
        <v>0</v>
      </c>
      <c r="S32" s="5">
        <f t="shared" si="7"/>
        <v>0</v>
      </c>
      <c r="T32" s="5">
        <f t="shared" si="7"/>
        <v>0</v>
      </c>
      <c r="U32" s="13">
        <f t="shared" si="7"/>
        <v>0</v>
      </c>
    </row>
    <row r="33" spans="1:21" x14ac:dyDescent="0.25">
      <c r="A33" s="24"/>
      <c r="B33" s="32"/>
      <c r="C33" s="33"/>
      <c r="D33" s="33"/>
      <c r="E33" s="33"/>
      <c r="F33" s="33"/>
      <c r="G33" s="33"/>
      <c r="H33" s="33"/>
      <c r="I33" s="33"/>
      <c r="J33" s="34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/>
    </row>
    <row r="34" spans="1:21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3"/>
      <c r="J34" s="34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x14ac:dyDescent="0.25">
      <c r="A35" s="25" t="s">
        <v>198</v>
      </c>
      <c r="B35" s="14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15">
        <v>0</v>
      </c>
      <c r="K35" s="14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15">
        <v>0</v>
      </c>
    </row>
    <row r="36" spans="1:21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6" t="s">
        <v>204</v>
      </c>
      <c r="J36" s="15" t="s">
        <v>204</v>
      </c>
      <c r="K36" s="14" t="s">
        <v>204</v>
      </c>
      <c r="L36" s="6" t="s">
        <v>204</v>
      </c>
      <c r="M36" s="6" t="s">
        <v>204</v>
      </c>
      <c r="N36" s="6" t="s">
        <v>204</v>
      </c>
      <c r="O36" s="6" t="s">
        <v>204</v>
      </c>
      <c r="P36" s="6" t="s">
        <v>204</v>
      </c>
      <c r="Q36" s="6" t="s">
        <v>204</v>
      </c>
      <c r="R36" s="6" t="s">
        <v>204</v>
      </c>
      <c r="S36" s="6" t="s">
        <v>204</v>
      </c>
      <c r="T36" s="6" t="s">
        <v>204</v>
      </c>
      <c r="U36" s="15" t="s">
        <v>204</v>
      </c>
    </row>
    <row r="37" spans="1:21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6" t="s">
        <v>204</v>
      </c>
      <c r="J37" s="15" t="s">
        <v>204</v>
      </c>
      <c r="K37" s="14" t="s">
        <v>204</v>
      </c>
      <c r="L37" s="6" t="s">
        <v>204</v>
      </c>
      <c r="M37" s="6" t="s">
        <v>204</v>
      </c>
      <c r="N37" s="6" t="s">
        <v>204</v>
      </c>
      <c r="O37" s="6" t="s">
        <v>204</v>
      </c>
      <c r="P37" s="6" t="s">
        <v>204</v>
      </c>
      <c r="Q37" s="6" t="s">
        <v>204</v>
      </c>
      <c r="R37" s="6" t="s">
        <v>204</v>
      </c>
      <c r="S37" s="6" t="s">
        <v>204</v>
      </c>
      <c r="T37" s="6" t="s">
        <v>204</v>
      </c>
      <c r="U37" s="15" t="s">
        <v>204</v>
      </c>
    </row>
    <row r="38" spans="1:21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6" t="s">
        <v>204</v>
      </c>
      <c r="J38" s="15" t="s">
        <v>204</v>
      </c>
      <c r="K38" s="14" t="s">
        <v>204</v>
      </c>
      <c r="L38" s="6" t="s">
        <v>204</v>
      </c>
      <c r="M38" s="6" t="s">
        <v>204</v>
      </c>
      <c r="N38" s="6" t="s">
        <v>204</v>
      </c>
      <c r="O38" s="6" t="s">
        <v>204</v>
      </c>
      <c r="P38" s="6" t="s">
        <v>204</v>
      </c>
      <c r="Q38" s="6" t="s">
        <v>204</v>
      </c>
      <c r="R38" s="6" t="s">
        <v>204</v>
      </c>
      <c r="S38" s="6" t="s">
        <v>204</v>
      </c>
      <c r="T38" s="6" t="s">
        <v>204</v>
      </c>
      <c r="U38" s="15" t="s">
        <v>204</v>
      </c>
    </row>
    <row r="39" spans="1:21" x14ac:dyDescent="0.25">
      <c r="A39" s="22" t="s">
        <v>157</v>
      </c>
      <c r="B39" s="12">
        <f t="shared" ref="B39:J39" si="8">SUM(B35:B38)</f>
        <v>0</v>
      </c>
      <c r="C39" s="5">
        <f t="shared" si="8"/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13">
        <f t="shared" si="8"/>
        <v>0</v>
      </c>
      <c r="K39" s="12">
        <f t="shared" ref="K39:U39" si="9">SUM(K35:K38)</f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13">
        <f t="shared" si="9"/>
        <v>0</v>
      </c>
    </row>
    <row r="40" spans="1:21" x14ac:dyDescent="0.25">
      <c r="A40" s="24"/>
      <c r="B40" s="32"/>
      <c r="C40" s="33"/>
      <c r="D40" s="33"/>
      <c r="E40" s="33"/>
      <c r="F40" s="33"/>
      <c r="G40" s="33"/>
      <c r="H40" s="33"/>
      <c r="I40" s="33"/>
      <c r="J40" s="34"/>
      <c r="K40" s="32"/>
      <c r="L40" s="33"/>
      <c r="M40" s="33"/>
      <c r="N40" s="33"/>
      <c r="O40" s="33"/>
      <c r="P40" s="33"/>
      <c r="Q40" s="33"/>
      <c r="R40" s="33"/>
      <c r="S40" s="33"/>
      <c r="T40" s="33"/>
      <c r="U40" s="34"/>
    </row>
    <row r="41" spans="1:21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3"/>
      <c r="J41" s="34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4"/>
    </row>
    <row r="42" spans="1:21" x14ac:dyDescent="0.25">
      <c r="A42" s="25" t="s">
        <v>198</v>
      </c>
      <c r="B42" s="14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15">
        <v>0</v>
      </c>
      <c r="K42" s="14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15">
        <v>0</v>
      </c>
    </row>
    <row r="43" spans="1:21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6" t="s">
        <v>204</v>
      </c>
      <c r="J43" s="15" t="s">
        <v>204</v>
      </c>
      <c r="K43" s="14" t="s">
        <v>204</v>
      </c>
      <c r="L43" s="6" t="s">
        <v>204</v>
      </c>
      <c r="M43" s="6" t="s">
        <v>204</v>
      </c>
      <c r="N43" s="6" t="s">
        <v>204</v>
      </c>
      <c r="O43" s="6" t="s">
        <v>204</v>
      </c>
      <c r="P43" s="6" t="s">
        <v>204</v>
      </c>
      <c r="Q43" s="6" t="s">
        <v>204</v>
      </c>
      <c r="R43" s="6" t="s">
        <v>204</v>
      </c>
      <c r="S43" s="6" t="s">
        <v>204</v>
      </c>
      <c r="T43" s="6" t="s">
        <v>204</v>
      </c>
      <c r="U43" s="15" t="s">
        <v>204</v>
      </c>
    </row>
    <row r="44" spans="1:21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6" t="s">
        <v>204</v>
      </c>
      <c r="J44" s="15" t="s">
        <v>204</v>
      </c>
      <c r="K44" s="14" t="s">
        <v>204</v>
      </c>
      <c r="L44" s="6" t="s">
        <v>204</v>
      </c>
      <c r="M44" s="6" t="s">
        <v>204</v>
      </c>
      <c r="N44" s="6" t="s">
        <v>204</v>
      </c>
      <c r="O44" s="6" t="s">
        <v>204</v>
      </c>
      <c r="P44" s="6" t="s">
        <v>204</v>
      </c>
      <c r="Q44" s="6" t="s">
        <v>204</v>
      </c>
      <c r="R44" s="6" t="s">
        <v>204</v>
      </c>
      <c r="S44" s="6" t="s">
        <v>204</v>
      </c>
      <c r="T44" s="6" t="s">
        <v>204</v>
      </c>
      <c r="U44" s="15" t="s">
        <v>204</v>
      </c>
    </row>
    <row r="45" spans="1:21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6" t="s">
        <v>204</v>
      </c>
      <c r="J45" s="15" t="s">
        <v>204</v>
      </c>
      <c r="K45" s="14" t="s">
        <v>204</v>
      </c>
      <c r="L45" s="6" t="s">
        <v>204</v>
      </c>
      <c r="M45" s="6" t="s">
        <v>204</v>
      </c>
      <c r="N45" s="6" t="s">
        <v>204</v>
      </c>
      <c r="O45" s="6" t="s">
        <v>204</v>
      </c>
      <c r="P45" s="6" t="s">
        <v>204</v>
      </c>
      <c r="Q45" s="6" t="s">
        <v>204</v>
      </c>
      <c r="R45" s="6" t="s">
        <v>204</v>
      </c>
      <c r="S45" s="6" t="s">
        <v>204</v>
      </c>
      <c r="T45" s="6" t="s">
        <v>204</v>
      </c>
      <c r="U45" s="15" t="s">
        <v>204</v>
      </c>
    </row>
    <row r="46" spans="1:21" x14ac:dyDescent="0.25">
      <c r="A46" s="22" t="s">
        <v>157</v>
      </c>
      <c r="B46" s="12">
        <f t="shared" ref="B46:J46" si="10">SUM(B42:B45)</f>
        <v>0</v>
      </c>
      <c r="C46" s="5">
        <f t="shared" si="10"/>
        <v>0</v>
      </c>
      <c r="D46" s="5">
        <f t="shared" si="10"/>
        <v>0</v>
      </c>
      <c r="E46" s="5">
        <f t="shared" si="10"/>
        <v>0</v>
      </c>
      <c r="F46" s="5">
        <f t="shared" si="10"/>
        <v>0</v>
      </c>
      <c r="G46" s="5">
        <f t="shared" si="10"/>
        <v>0</v>
      </c>
      <c r="H46" s="5">
        <f t="shared" si="10"/>
        <v>0</v>
      </c>
      <c r="I46" s="5">
        <f t="shared" si="10"/>
        <v>0</v>
      </c>
      <c r="J46" s="13">
        <f t="shared" si="10"/>
        <v>0</v>
      </c>
      <c r="K46" s="12">
        <f t="shared" ref="K46:U46" si="11">SUM(K42:K45)</f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13">
        <f t="shared" si="11"/>
        <v>0</v>
      </c>
    </row>
    <row r="47" spans="1:21" x14ac:dyDescent="0.25">
      <c r="A47" s="24"/>
      <c r="B47" s="32"/>
      <c r="C47" s="33"/>
      <c r="D47" s="33"/>
      <c r="E47" s="33"/>
      <c r="F47" s="33"/>
      <c r="G47" s="33"/>
      <c r="H47" s="33"/>
      <c r="I47" s="33"/>
      <c r="J47" s="34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4"/>
    </row>
    <row r="48" spans="1:21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3"/>
      <c r="J48" s="34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4"/>
    </row>
    <row r="49" spans="1:21" x14ac:dyDescent="0.25">
      <c r="A49" s="25" t="s">
        <v>198</v>
      </c>
      <c r="B49" s="14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15">
        <v>0</v>
      </c>
      <c r="K49" s="14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15">
        <v>0</v>
      </c>
    </row>
    <row r="50" spans="1:21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6" t="s">
        <v>204</v>
      </c>
      <c r="J50" s="15" t="s">
        <v>204</v>
      </c>
      <c r="K50" s="14" t="s">
        <v>204</v>
      </c>
      <c r="L50" s="6" t="s">
        <v>204</v>
      </c>
      <c r="M50" s="6" t="s">
        <v>204</v>
      </c>
      <c r="N50" s="6" t="s">
        <v>204</v>
      </c>
      <c r="O50" s="6" t="s">
        <v>204</v>
      </c>
      <c r="P50" s="6" t="s">
        <v>204</v>
      </c>
      <c r="Q50" s="6" t="s">
        <v>204</v>
      </c>
      <c r="R50" s="6" t="s">
        <v>204</v>
      </c>
      <c r="S50" s="6" t="s">
        <v>204</v>
      </c>
      <c r="T50" s="6" t="s">
        <v>204</v>
      </c>
      <c r="U50" s="15" t="s">
        <v>204</v>
      </c>
    </row>
    <row r="51" spans="1:21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6" t="s">
        <v>204</v>
      </c>
      <c r="J51" s="15" t="s">
        <v>204</v>
      </c>
      <c r="K51" s="14" t="s">
        <v>204</v>
      </c>
      <c r="L51" s="6" t="s">
        <v>204</v>
      </c>
      <c r="M51" s="6" t="s">
        <v>204</v>
      </c>
      <c r="N51" s="6" t="s">
        <v>204</v>
      </c>
      <c r="O51" s="6" t="s">
        <v>204</v>
      </c>
      <c r="P51" s="6" t="s">
        <v>204</v>
      </c>
      <c r="Q51" s="6" t="s">
        <v>204</v>
      </c>
      <c r="R51" s="6" t="s">
        <v>204</v>
      </c>
      <c r="S51" s="6" t="s">
        <v>204</v>
      </c>
      <c r="T51" s="6" t="s">
        <v>204</v>
      </c>
      <c r="U51" s="15" t="s">
        <v>204</v>
      </c>
    </row>
    <row r="52" spans="1:21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6" t="s">
        <v>204</v>
      </c>
      <c r="J52" s="15" t="s">
        <v>204</v>
      </c>
      <c r="K52" s="14" t="s">
        <v>204</v>
      </c>
      <c r="L52" s="6" t="s">
        <v>204</v>
      </c>
      <c r="M52" s="6" t="s">
        <v>204</v>
      </c>
      <c r="N52" s="6" t="s">
        <v>204</v>
      </c>
      <c r="O52" s="6" t="s">
        <v>204</v>
      </c>
      <c r="P52" s="6" t="s">
        <v>204</v>
      </c>
      <c r="Q52" s="6" t="s">
        <v>204</v>
      </c>
      <c r="R52" s="6" t="s">
        <v>204</v>
      </c>
      <c r="S52" s="6" t="s">
        <v>204</v>
      </c>
      <c r="T52" s="6" t="s">
        <v>204</v>
      </c>
      <c r="U52" s="15" t="s">
        <v>204</v>
      </c>
    </row>
    <row r="53" spans="1:21" x14ac:dyDescent="0.25">
      <c r="A53" s="22" t="s">
        <v>157</v>
      </c>
      <c r="B53" s="12">
        <f t="shared" ref="B53:J53" si="12">SUM(B49:B52)</f>
        <v>0</v>
      </c>
      <c r="C53" s="5">
        <f t="shared" si="12"/>
        <v>0</v>
      </c>
      <c r="D53" s="5">
        <f t="shared" si="12"/>
        <v>0</v>
      </c>
      <c r="E53" s="5">
        <f t="shared" si="12"/>
        <v>0</v>
      </c>
      <c r="F53" s="5">
        <f t="shared" si="12"/>
        <v>0</v>
      </c>
      <c r="G53" s="5">
        <f t="shared" si="12"/>
        <v>0</v>
      </c>
      <c r="H53" s="5">
        <f t="shared" si="12"/>
        <v>0</v>
      </c>
      <c r="I53" s="5">
        <f t="shared" si="12"/>
        <v>0</v>
      </c>
      <c r="J53" s="13">
        <f t="shared" si="12"/>
        <v>0</v>
      </c>
      <c r="K53" s="12">
        <f t="shared" ref="K53:U53" si="13">SUM(K49:K52)</f>
        <v>0</v>
      </c>
      <c r="L53" s="5">
        <f t="shared" si="13"/>
        <v>0</v>
      </c>
      <c r="M53" s="5">
        <f t="shared" si="13"/>
        <v>0</v>
      </c>
      <c r="N53" s="5">
        <f t="shared" si="13"/>
        <v>0</v>
      </c>
      <c r="O53" s="5">
        <f t="shared" si="13"/>
        <v>0</v>
      </c>
      <c r="P53" s="5">
        <f t="shared" si="13"/>
        <v>0</v>
      </c>
      <c r="Q53" s="5">
        <f t="shared" si="13"/>
        <v>0</v>
      </c>
      <c r="R53" s="5">
        <f t="shared" si="13"/>
        <v>0</v>
      </c>
      <c r="S53" s="5">
        <f t="shared" si="13"/>
        <v>0</v>
      </c>
      <c r="T53" s="5">
        <f t="shared" si="13"/>
        <v>0</v>
      </c>
      <c r="U53" s="13">
        <f t="shared" si="13"/>
        <v>0</v>
      </c>
    </row>
    <row r="54" spans="1:21" x14ac:dyDescent="0.25">
      <c r="A54" s="24"/>
      <c r="B54" s="32"/>
      <c r="C54" s="33"/>
      <c r="D54" s="33"/>
      <c r="E54" s="33"/>
      <c r="F54" s="33"/>
      <c r="G54" s="33"/>
      <c r="H54" s="33"/>
      <c r="I54" s="33"/>
      <c r="J54" s="34"/>
      <c r="K54" s="32"/>
      <c r="L54" s="33"/>
      <c r="M54" s="33"/>
      <c r="N54" s="33"/>
      <c r="O54" s="33"/>
      <c r="P54" s="33"/>
      <c r="Q54" s="33"/>
      <c r="R54" s="33"/>
      <c r="S54" s="33"/>
      <c r="T54" s="33"/>
      <c r="U54" s="34"/>
    </row>
    <row r="55" spans="1:21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3"/>
      <c r="J55" s="34"/>
      <c r="K55" s="32"/>
      <c r="L55" s="33"/>
      <c r="M55" s="33"/>
      <c r="N55" s="33"/>
      <c r="O55" s="33"/>
      <c r="P55" s="33"/>
      <c r="Q55" s="33"/>
      <c r="R55" s="33"/>
      <c r="S55" s="33"/>
      <c r="T55" s="33"/>
      <c r="U55" s="34"/>
    </row>
    <row r="56" spans="1:21" x14ac:dyDescent="0.25">
      <c r="A56" s="25" t="s">
        <v>198</v>
      </c>
      <c r="B56" s="14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15">
        <v>0</v>
      </c>
      <c r="K56" s="14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15">
        <v>0</v>
      </c>
    </row>
    <row r="57" spans="1:21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6" t="s">
        <v>204</v>
      </c>
      <c r="J57" s="15" t="s">
        <v>204</v>
      </c>
      <c r="K57" s="14" t="s">
        <v>204</v>
      </c>
      <c r="L57" s="6" t="s">
        <v>204</v>
      </c>
      <c r="M57" s="6" t="s">
        <v>204</v>
      </c>
      <c r="N57" s="6" t="s">
        <v>204</v>
      </c>
      <c r="O57" s="6" t="s">
        <v>204</v>
      </c>
      <c r="P57" s="6" t="s">
        <v>204</v>
      </c>
      <c r="Q57" s="6" t="s">
        <v>204</v>
      </c>
      <c r="R57" s="6" t="s">
        <v>204</v>
      </c>
      <c r="S57" s="6" t="s">
        <v>204</v>
      </c>
      <c r="T57" s="6" t="s">
        <v>204</v>
      </c>
      <c r="U57" s="15" t="s">
        <v>204</v>
      </c>
    </row>
    <row r="58" spans="1:21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6" t="s">
        <v>204</v>
      </c>
      <c r="J58" s="15" t="s">
        <v>204</v>
      </c>
      <c r="K58" s="14" t="s">
        <v>204</v>
      </c>
      <c r="L58" s="6" t="s">
        <v>204</v>
      </c>
      <c r="M58" s="6" t="s">
        <v>204</v>
      </c>
      <c r="N58" s="6" t="s">
        <v>204</v>
      </c>
      <c r="O58" s="6" t="s">
        <v>204</v>
      </c>
      <c r="P58" s="6" t="s">
        <v>204</v>
      </c>
      <c r="Q58" s="6" t="s">
        <v>204</v>
      </c>
      <c r="R58" s="6" t="s">
        <v>204</v>
      </c>
      <c r="S58" s="6" t="s">
        <v>204</v>
      </c>
      <c r="T58" s="6" t="s">
        <v>204</v>
      </c>
      <c r="U58" s="15" t="s">
        <v>204</v>
      </c>
    </row>
    <row r="59" spans="1:21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6" t="s">
        <v>204</v>
      </c>
      <c r="J59" s="15" t="s">
        <v>204</v>
      </c>
      <c r="K59" s="14" t="s">
        <v>204</v>
      </c>
      <c r="L59" s="6" t="s">
        <v>204</v>
      </c>
      <c r="M59" s="6" t="s">
        <v>204</v>
      </c>
      <c r="N59" s="6" t="s">
        <v>204</v>
      </c>
      <c r="O59" s="6" t="s">
        <v>204</v>
      </c>
      <c r="P59" s="6" t="s">
        <v>204</v>
      </c>
      <c r="Q59" s="6" t="s">
        <v>204</v>
      </c>
      <c r="R59" s="6" t="s">
        <v>204</v>
      </c>
      <c r="S59" s="6" t="s">
        <v>204</v>
      </c>
      <c r="T59" s="6" t="s">
        <v>204</v>
      </c>
      <c r="U59" s="15" t="s">
        <v>204</v>
      </c>
    </row>
    <row r="60" spans="1:21" x14ac:dyDescent="0.25">
      <c r="A60" s="22" t="s">
        <v>157</v>
      </c>
      <c r="B60" s="12">
        <f t="shared" ref="B60:J60" si="14">SUM(B56:B59)</f>
        <v>0</v>
      </c>
      <c r="C60" s="5">
        <f t="shared" si="14"/>
        <v>0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5">
        <f t="shared" si="14"/>
        <v>0</v>
      </c>
      <c r="I60" s="5">
        <f t="shared" si="14"/>
        <v>0</v>
      </c>
      <c r="J60" s="13">
        <f t="shared" si="14"/>
        <v>0</v>
      </c>
      <c r="K60" s="12">
        <f t="shared" ref="K60:U60" si="15">SUM(K56:K59)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13">
        <f t="shared" si="15"/>
        <v>0</v>
      </c>
    </row>
    <row r="61" spans="1:21" x14ac:dyDescent="0.25">
      <c r="A61" s="24"/>
      <c r="B61" s="32"/>
      <c r="C61" s="33"/>
      <c r="D61" s="33"/>
      <c r="E61" s="33"/>
      <c r="F61" s="33"/>
      <c r="G61" s="33"/>
      <c r="H61" s="33"/>
      <c r="I61" s="33"/>
      <c r="J61" s="34"/>
      <c r="K61" s="32"/>
      <c r="L61" s="33"/>
      <c r="M61" s="33"/>
      <c r="N61" s="33"/>
      <c r="O61" s="33"/>
      <c r="P61" s="33"/>
      <c r="Q61" s="33"/>
      <c r="R61" s="33"/>
      <c r="S61" s="33"/>
      <c r="T61" s="33"/>
      <c r="U61" s="34"/>
    </row>
    <row r="62" spans="1:21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3"/>
      <c r="J62" s="34"/>
      <c r="K62" s="32"/>
      <c r="L62" s="33"/>
      <c r="M62" s="33"/>
      <c r="N62" s="33"/>
      <c r="O62" s="33"/>
      <c r="P62" s="33"/>
      <c r="Q62" s="33"/>
      <c r="R62" s="33"/>
      <c r="S62" s="33"/>
      <c r="T62" s="33"/>
      <c r="U62" s="34"/>
    </row>
    <row r="63" spans="1:21" x14ac:dyDescent="0.25">
      <c r="A63" s="25" t="s">
        <v>198</v>
      </c>
      <c r="B63" s="14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15">
        <v>0</v>
      </c>
      <c r="K63" s="14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15">
        <v>0</v>
      </c>
    </row>
    <row r="64" spans="1:21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6" t="s">
        <v>204</v>
      </c>
      <c r="J64" s="15" t="s">
        <v>204</v>
      </c>
      <c r="K64" s="14" t="s">
        <v>204</v>
      </c>
      <c r="L64" s="6" t="s">
        <v>204</v>
      </c>
      <c r="M64" s="6" t="s">
        <v>204</v>
      </c>
      <c r="N64" s="6" t="s">
        <v>204</v>
      </c>
      <c r="O64" s="6" t="s">
        <v>204</v>
      </c>
      <c r="P64" s="6" t="s">
        <v>204</v>
      </c>
      <c r="Q64" s="6" t="s">
        <v>204</v>
      </c>
      <c r="R64" s="6" t="s">
        <v>204</v>
      </c>
      <c r="S64" s="6" t="s">
        <v>204</v>
      </c>
      <c r="T64" s="6" t="s">
        <v>204</v>
      </c>
      <c r="U64" s="15" t="s">
        <v>204</v>
      </c>
    </row>
    <row r="65" spans="1:21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6" t="s">
        <v>204</v>
      </c>
      <c r="J65" s="15" t="s">
        <v>204</v>
      </c>
      <c r="K65" s="14" t="s">
        <v>204</v>
      </c>
      <c r="L65" s="6" t="s">
        <v>204</v>
      </c>
      <c r="M65" s="6" t="s">
        <v>204</v>
      </c>
      <c r="N65" s="6" t="s">
        <v>204</v>
      </c>
      <c r="O65" s="6" t="s">
        <v>204</v>
      </c>
      <c r="P65" s="6" t="s">
        <v>204</v>
      </c>
      <c r="Q65" s="6" t="s">
        <v>204</v>
      </c>
      <c r="R65" s="6" t="s">
        <v>204</v>
      </c>
      <c r="S65" s="6" t="s">
        <v>204</v>
      </c>
      <c r="T65" s="6" t="s">
        <v>204</v>
      </c>
      <c r="U65" s="15" t="s">
        <v>204</v>
      </c>
    </row>
    <row r="66" spans="1:21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6" t="s">
        <v>204</v>
      </c>
      <c r="J66" s="15" t="s">
        <v>204</v>
      </c>
      <c r="K66" s="14" t="s">
        <v>204</v>
      </c>
      <c r="L66" s="6" t="s">
        <v>204</v>
      </c>
      <c r="M66" s="6" t="s">
        <v>204</v>
      </c>
      <c r="N66" s="6" t="s">
        <v>204</v>
      </c>
      <c r="O66" s="6" t="s">
        <v>204</v>
      </c>
      <c r="P66" s="6" t="s">
        <v>204</v>
      </c>
      <c r="Q66" s="6" t="s">
        <v>204</v>
      </c>
      <c r="R66" s="6" t="s">
        <v>204</v>
      </c>
      <c r="S66" s="6" t="s">
        <v>204</v>
      </c>
      <c r="T66" s="6" t="s">
        <v>204</v>
      </c>
      <c r="U66" s="15" t="s">
        <v>204</v>
      </c>
    </row>
    <row r="67" spans="1:21" x14ac:dyDescent="0.25">
      <c r="A67" s="22" t="s">
        <v>157</v>
      </c>
      <c r="B67" s="12">
        <f t="shared" ref="B67:J67" si="16">SUM(B63:B66)</f>
        <v>0</v>
      </c>
      <c r="C67" s="5">
        <f t="shared" si="16"/>
        <v>0</v>
      </c>
      <c r="D67" s="5">
        <f t="shared" si="16"/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5">
        <f t="shared" si="16"/>
        <v>0</v>
      </c>
      <c r="J67" s="13">
        <f t="shared" si="16"/>
        <v>0</v>
      </c>
      <c r="K67" s="12">
        <f t="shared" ref="K67:U67" si="17">SUM(K63:K66)</f>
        <v>0</v>
      </c>
      <c r="L67" s="5">
        <f t="shared" si="17"/>
        <v>0</v>
      </c>
      <c r="M67" s="5">
        <f t="shared" si="17"/>
        <v>0</v>
      </c>
      <c r="N67" s="5">
        <f t="shared" si="17"/>
        <v>0</v>
      </c>
      <c r="O67" s="5">
        <f t="shared" si="17"/>
        <v>0</v>
      </c>
      <c r="P67" s="5">
        <f t="shared" si="17"/>
        <v>0</v>
      </c>
      <c r="Q67" s="5">
        <f t="shared" si="17"/>
        <v>0</v>
      </c>
      <c r="R67" s="5">
        <f t="shared" si="17"/>
        <v>0</v>
      </c>
      <c r="S67" s="5">
        <f t="shared" si="17"/>
        <v>0</v>
      </c>
      <c r="T67" s="5">
        <f t="shared" si="17"/>
        <v>0</v>
      </c>
      <c r="U67" s="13">
        <f t="shared" si="17"/>
        <v>0</v>
      </c>
    </row>
    <row r="68" spans="1:21" x14ac:dyDescent="0.25">
      <c r="A68" s="24"/>
      <c r="B68" s="32"/>
      <c r="C68" s="33"/>
      <c r="D68" s="33"/>
      <c r="E68" s="33"/>
      <c r="F68" s="33"/>
      <c r="G68" s="33"/>
      <c r="H68" s="33"/>
      <c r="I68" s="33"/>
      <c r="J68" s="34"/>
      <c r="K68" s="32"/>
      <c r="L68" s="33"/>
      <c r="M68" s="33"/>
      <c r="N68" s="33"/>
      <c r="O68" s="33"/>
      <c r="P68" s="33"/>
      <c r="Q68" s="33"/>
      <c r="R68" s="33"/>
      <c r="S68" s="33"/>
      <c r="T68" s="33"/>
      <c r="U68" s="34"/>
    </row>
    <row r="69" spans="1:21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3"/>
      <c r="J69" s="34"/>
      <c r="K69" s="32"/>
      <c r="L69" s="33"/>
      <c r="M69" s="33"/>
      <c r="N69" s="33"/>
      <c r="O69" s="33"/>
      <c r="P69" s="33"/>
      <c r="Q69" s="33"/>
      <c r="R69" s="33"/>
      <c r="S69" s="33"/>
      <c r="T69" s="33"/>
      <c r="U69" s="34"/>
    </row>
    <row r="70" spans="1:21" x14ac:dyDescent="0.25">
      <c r="A70" s="25" t="s">
        <v>198</v>
      </c>
      <c r="B70" s="14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15">
        <v>0</v>
      </c>
      <c r="K70" s="14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15">
        <v>0</v>
      </c>
    </row>
    <row r="71" spans="1:21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6" t="s">
        <v>204</v>
      </c>
      <c r="J71" s="15" t="s">
        <v>204</v>
      </c>
      <c r="K71" s="14" t="s">
        <v>204</v>
      </c>
      <c r="L71" s="6" t="s">
        <v>204</v>
      </c>
      <c r="M71" s="6" t="s">
        <v>204</v>
      </c>
      <c r="N71" s="6" t="s">
        <v>204</v>
      </c>
      <c r="O71" s="6" t="s">
        <v>204</v>
      </c>
      <c r="P71" s="6" t="s">
        <v>204</v>
      </c>
      <c r="Q71" s="6" t="s">
        <v>204</v>
      </c>
      <c r="R71" s="6" t="s">
        <v>204</v>
      </c>
      <c r="S71" s="6" t="s">
        <v>204</v>
      </c>
      <c r="T71" s="6" t="s">
        <v>204</v>
      </c>
      <c r="U71" s="15" t="s">
        <v>204</v>
      </c>
    </row>
    <row r="72" spans="1:21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6" t="s">
        <v>204</v>
      </c>
      <c r="J72" s="15" t="s">
        <v>204</v>
      </c>
      <c r="K72" s="14" t="s">
        <v>204</v>
      </c>
      <c r="L72" s="6" t="s">
        <v>204</v>
      </c>
      <c r="M72" s="6" t="s">
        <v>204</v>
      </c>
      <c r="N72" s="6" t="s">
        <v>204</v>
      </c>
      <c r="O72" s="6" t="s">
        <v>204</v>
      </c>
      <c r="P72" s="6" t="s">
        <v>204</v>
      </c>
      <c r="Q72" s="6" t="s">
        <v>204</v>
      </c>
      <c r="R72" s="6" t="s">
        <v>204</v>
      </c>
      <c r="S72" s="6" t="s">
        <v>204</v>
      </c>
      <c r="T72" s="6" t="s">
        <v>204</v>
      </c>
      <c r="U72" s="15" t="s">
        <v>204</v>
      </c>
    </row>
    <row r="73" spans="1:21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6" t="s">
        <v>204</v>
      </c>
      <c r="J73" s="15" t="s">
        <v>204</v>
      </c>
      <c r="K73" s="14" t="s">
        <v>204</v>
      </c>
      <c r="L73" s="6" t="s">
        <v>204</v>
      </c>
      <c r="M73" s="6" t="s">
        <v>204</v>
      </c>
      <c r="N73" s="6" t="s">
        <v>204</v>
      </c>
      <c r="O73" s="6" t="s">
        <v>204</v>
      </c>
      <c r="P73" s="6" t="s">
        <v>204</v>
      </c>
      <c r="Q73" s="6" t="s">
        <v>204</v>
      </c>
      <c r="R73" s="6" t="s">
        <v>204</v>
      </c>
      <c r="S73" s="6" t="s">
        <v>204</v>
      </c>
      <c r="T73" s="6" t="s">
        <v>204</v>
      </c>
      <c r="U73" s="15" t="s">
        <v>204</v>
      </c>
    </row>
    <row r="74" spans="1:21" x14ac:dyDescent="0.25">
      <c r="A74" s="22" t="s">
        <v>157</v>
      </c>
      <c r="B74" s="12">
        <f t="shared" ref="B74:J74" si="18">SUM(B70:B73)</f>
        <v>0</v>
      </c>
      <c r="C74" s="5">
        <f t="shared" si="18"/>
        <v>0</v>
      </c>
      <c r="D74" s="5">
        <f t="shared" si="18"/>
        <v>0</v>
      </c>
      <c r="E74" s="5">
        <f t="shared" si="18"/>
        <v>0</v>
      </c>
      <c r="F74" s="5">
        <f t="shared" si="18"/>
        <v>0</v>
      </c>
      <c r="G74" s="5">
        <f t="shared" si="18"/>
        <v>0</v>
      </c>
      <c r="H74" s="5">
        <f t="shared" si="18"/>
        <v>0</v>
      </c>
      <c r="I74" s="5">
        <f t="shared" si="18"/>
        <v>0</v>
      </c>
      <c r="J74" s="13">
        <f t="shared" si="18"/>
        <v>0</v>
      </c>
      <c r="K74" s="12">
        <f t="shared" ref="K74:U74" si="19">SUM(K70:K73)</f>
        <v>0</v>
      </c>
      <c r="L74" s="5">
        <f t="shared" si="19"/>
        <v>0</v>
      </c>
      <c r="M74" s="5">
        <f t="shared" si="19"/>
        <v>0</v>
      </c>
      <c r="N74" s="5">
        <f t="shared" si="19"/>
        <v>0</v>
      </c>
      <c r="O74" s="5">
        <f t="shared" si="19"/>
        <v>0</v>
      </c>
      <c r="P74" s="5">
        <f t="shared" si="19"/>
        <v>0</v>
      </c>
      <c r="Q74" s="5">
        <f t="shared" si="19"/>
        <v>0</v>
      </c>
      <c r="R74" s="5">
        <f t="shared" si="19"/>
        <v>0</v>
      </c>
      <c r="S74" s="5">
        <f t="shared" si="19"/>
        <v>0</v>
      </c>
      <c r="T74" s="5">
        <f t="shared" si="19"/>
        <v>0</v>
      </c>
      <c r="U74" s="13">
        <f t="shared" si="19"/>
        <v>0</v>
      </c>
    </row>
    <row r="75" spans="1:21" x14ac:dyDescent="0.25">
      <c r="A75" s="24"/>
      <c r="B75" s="32"/>
      <c r="C75" s="33"/>
      <c r="D75" s="33"/>
      <c r="E75" s="33"/>
      <c r="F75" s="33"/>
      <c r="G75" s="33"/>
      <c r="H75" s="33"/>
      <c r="I75" s="33"/>
      <c r="J75" s="34"/>
      <c r="K75" s="32"/>
      <c r="L75" s="33"/>
      <c r="M75" s="33"/>
      <c r="N75" s="33"/>
      <c r="O75" s="33"/>
      <c r="P75" s="33"/>
      <c r="Q75" s="33"/>
      <c r="R75" s="33"/>
      <c r="S75" s="33"/>
      <c r="T75" s="33"/>
      <c r="U75" s="34"/>
    </row>
    <row r="76" spans="1:21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3"/>
      <c r="J76" s="34"/>
      <c r="K76" s="32"/>
      <c r="L76" s="33"/>
      <c r="M76" s="33"/>
      <c r="N76" s="33"/>
      <c r="O76" s="33"/>
      <c r="P76" s="33"/>
      <c r="Q76" s="33"/>
      <c r="R76" s="33"/>
      <c r="S76" s="33"/>
      <c r="T76" s="33"/>
      <c r="U76" s="34"/>
    </row>
    <row r="77" spans="1:21" x14ac:dyDescent="0.25">
      <c r="A77" s="25" t="s">
        <v>198</v>
      </c>
      <c r="B77" s="14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15">
        <v>0</v>
      </c>
      <c r="K77" s="14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15">
        <v>0</v>
      </c>
    </row>
    <row r="78" spans="1:21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6" t="s">
        <v>204</v>
      </c>
      <c r="J78" s="15" t="s">
        <v>204</v>
      </c>
      <c r="K78" s="14" t="s">
        <v>204</v>
      </c>
      <c r="L78" s="6" t="s">
        <v>204</v>
      </c>
      <c r="M78" s="6" t="s">
        <v>204</v>
      </c>
      <c r="N78" s="6" t="s">
        <v>204</v>
      </c>
      <c r="O78" s="6" t="s">
        <v>204</v>
      </c>
      <c r="P78" s="6" t="s">
        <v>204</v>
      </c>
      <c r="Q78" s="6" t="s">
        <v>204</v>
      </c>
      <c r="R78" s="6" t="s">
        <v>204</v>
      </c>
      <c r="S78" s="6" t="s">
        <v>204</v>
      </c>
      <c r="T78" s="6" t="s">
        <v>204</v>
      </c>
      <c r="U78" s="15" t="s">
        <v>204</v>
      </c>
    </row>
    <row r="79" spans="1:21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6" t="s">
        <v>204</v>
      </c>
      <c r="J79" s="15" t="s">
        <v>204</v>
      </c>
      <c r="K79" s="14" t="s">
        <v>204</v>
      </c>
      <c r="L79" s="6" t="s">
        <v>204</v>
      </c>
      <c r="M79" s="6" t="s">
        <v>204</v>
      </c>
      <c r="N79" s="6" t="s">
        <v>204</v>
      </c>
      <c r="O79" s="6" t="s">
        <v>204</v>
      </c>
      <c r="P79" s="6" t="s">
        <v>204</v>
      </c>
      <c r="Q79" s="6" t="s">
        <v>204</v>
      </c>
      <c r="R79" s="6" t="s">
        <v>204</v>
      </c>
      <c r="S79" s="6" t="s">
        <v>204</v>
      </c>
      <c r="T79" s="6" t="s">
        <v>204</v>
      </c>
      <c r="U79" s="15" t="s">
        <v>204</v>
      </c>
    </row>
    <row r="80" spans="1:21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6" t="s">
        <v>204</v>
      </c>
      <c r="J80" s="15" t="s">
        <v>204</v>
      </c>
      <c r="K80" s="14" t="s">
        <v>204</v>
      </c>
      <c r="L80" s="6" t="s">
        <v>204</v>
      </c>
      <c r="M80" s="6" t="s">
        <v>204</v>
      </c>
      <c r="N80" s="6" t="s">
        <v>204</v>
      </c>
      <c r="O80" s="6" t="s">
        <v>204</v>
      </c>
      <c r="P80" s="6" t="s">
        <v>204</v>
      </c>
      <c r="Q80" s="6" t="s">
        <v>204</v>
      </c>
      <c r="R80" s="6" t="s">
        <v>204</v>
      </c>
      <c r="S80" s="6" t="s">
        <v>204</v>
      </c>
      <c r="T80" s="6" t="s">
        <v>204</v>
      </c>
      <c r="U80" s="15" t="s">
        <v>204</v>
      </c>
    </row>
    <row r="81" spans="1:21" x14ac:dyDescent="0.25">
      <c r="A81" s="22" t="s">
        <v>157</v>
      </c>
      <c r="B81" s="12">
        <f t="shared" ref="B81:J81" si="20">SUM(B77:B80)</f>
        <v>0</v>
      </c>
      <c r="C81" s="5">
        <f t="shared" si="20"/>
        <v>0</v>
      </c>
      <c r="D81" s="5">
        <f t="shared" si="20"/>
        <v>0</v>
      </c>
      <c r="E81" s="5">
        <f t="shared" si="20"/>
        <v>0</v>
      </c>
      <c r="F81" s="5">
        <f t="shared" si="20"/>
        <v>0</v>
      </c>
      <c r="G81" s="5">
        <f t="shared" si="20"/>
        <v>0</v>
      </c>
      <c r="H81" s="5">
        <f t="shared" si="20"/>
        <v>0</v>
      </c>
      <c r="I81" s="5">
        <f t="shared" si="20"/>
        <v>0</v>
      </c>
      <c r="J81" s="13">
        <f t="shared" si="20"/>
        <v>0</v>
      </c>
      <c r="K81" s="12">
        <f t="shared" ref="K81:U81" si="21">SUM(K77:K80)</f>
        <v>0</v>
      </c>
      <c r="L81" s="5">
        <f t="shared" si="21"/>
        <v>0</v>
      </c>
      <c r="M81" s="5">
        <f t="shared" si="21"/>
        <v>0</v>
      </c>
      <c r="N81" s="5">
        <f t="shared" si="21"/>
        <v>0</v>
      </c>
      <c r="O81" s="5">
        <f t="shared" si="21"/>
        <v>0</v>
      </c>
      <c r="P81" s="5">
        <f t="shared" si="21"/>
        <v>0</v>
      </c>
      <c r="Q81" s="5">
        <f t="shared" si="21"/>
        <v>0</v>
      </c>
      <c r="R81" s="5">
        <f t="shared" si="21"/>
        <v>0</v>
      </c>
      <c r="S81" s="5">
        <f t="shared" si="21"/>
        <v>0</v>
      </c>
      <c r="T81" s="5">
        <f t="shared" si="21"/>
        <v>0</v>
      </c>
      <c r="U81" s="13">
        <f t="shared" si="21"/>
        <v>0</v>
      </c>
    </row>
    <row r="82" spans="1:21" x14ac:dyDescent="0.25">
      <c r="A82" s="24"/>
      <c r="B82" s="32"/>
      <c r="C82" s="33"/>
      <c r="D82" s="33"/>
      <c r="E82" s="33"/>
      <c r="F82" s="33"/>
      <c r="G82" s="33"/>
      <c r="H82" s="33"/>
      <c r="I82" s="33"/>
      <c r="J82" s="34"/>
      <c r="K82" s="32"/>
      <c r="L82" s="33"/>
      <c r="M82" s="33"/>
      <c r="N82" s="33"/>
      <c r="O82" s="33"/>
      <c r="P82" s="33"/>
      <c r="Q82" s="33"/>
      <c r="R82" s="33"/>
      <c r="S82" s="33"/>
      <c r="T82" s="33"/>
      <c r="U82" s="34"/>
    </row>
    <row r="83" spans="1:21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3"/>
      <c r="J83" s="34"/>
      <c r="K83" s="32"/>
      <c r="L83" s="33"/>
      <c r="M83" s="33"/>
      <c r="N83" s="33"/>
      <c r="O83" s="33"/>
      <c r="P83" s="33"/>
      <c r="Q83" s="33"/>
      <c r="R83" s="33"/>
      <c r="S83" s="33"/>
      <c r="T83" s="33"/>
      <c r="U83" s="34"/>
    </row>
    <row r="84" spans="1:21" x14ac:dyDescent="0.25">
      <c r="A84" s="25" t="s">
        <v>198</v>
      </c>
      <c r="B84" s="14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15">
        <v>0</v>
      </c>
      <c r="K84" s="14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15">
        <v>0</v>
      </c>
    </row>
    <row r="85" spans="1:21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6" t="s">
        <v>204</v>
      </c>
      <c r="J85" s="15" t="s">
        <v>204</v>
      </c>
      <c r="K85" s="14" t="s">
        <v>204</v>
      </c>
      <c r="L85" s="6" t="s">
        <v>204</v>
      </c>
      <c r="M85" s="6" t="s">
        <v>204</v>
      </c>
      <c r="N85" s="6" t="s">
        <v>204</v>
      </c>
      <c r="O85" s="6" t="s">
        <v>204</v>
      </c>
      <c r="P85" s="6" t="s">
        <v>204</v>
      </c>
      <c r="Q85" s="6" t="s">
        <v>204</v>
      </c>
      <c r="R85" s="6" t="s">
        <v>204</v>
      </c>
      <c r="S85" s="6" t="s">
        <v>204</v>
      </c>
      <c r="T85" s="6" t="s">
        <v>204</v>
      </c>
      <c r="U85" s="15" t="s">
        <v>204</v>
      </c>
    </row>
    <row r="86" spans="1:21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6" t="s">
        <v>204</v>
      </c>
      <c r="J86" s="15" t="s">
        <v>204</v>
      </c>
      <c r="K86" s="14" t="s">
        <v>204</v>
      </c>
      <c r="L86" s="6" t="s">
        <v>204</v>
      </c>
      <c r="M86" s="6" t="s">
        <v>204</v>
      </c>
      <c r="N86" s="6" t="s">
        <v>204</v>
      </c>
      <c r="O86" s="6" t="s">
        <v>204</v>
      </c>
      <c r="P86" s="6" t="s">
        <v>204</v>
      </c>
      <c r="Q86" s="6" t="s">
        <v>204</v>
      </c>
      <c r="R86" s="6" t="s">
        <v>204</v>
      </c>
      <c r="S86" s="6" t="s">
        <v>204</v>
      </c>
      <c r="T86" s="6" t="s">
        <v>204</v>
      </c>
      <c r="U86" s="15" t="s">
        <v>204</v>
      </c>
    </row>
    <row r="87" spans="1:21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6" t="s">
        <v>204</v>
      </c>
      <c r="J87" s="15" t="s">
        <v>204</v>
      </c>
      <c r="K87" s="14" t="s">
        <v>204</v>
      </c>
      <c r="L87" s="6" t="s">
        <v>204</v>
      </c>
      <c r="M87" s="6" t="s">
        <v>204</v>
      </c>
      <c r="N87" s="6" t="s">
        <v>204</v>
      </c>
      <c r="O87" s="6" t="s">
        <v>204</v>
      </c>
      <c r="P87" s="6" t="s">
        <v>204</v>
      </c>
      <c r="Q87" s="6" t="s">
        <v>204</v>
      </c>
      <c r="R87" s="6" t="s">
        <v>204</v>
      </c>
      <c r="S87" s="6" t="s">
        <v>204</v>
      </c>
      <c r="T87" s="6" t="s">
        <v>204</v>
      </c>
      <c r="U87" s="15" t="s">
        <v>204</v>
      </c>
    </row>
    <row r="88" spans="1:21" x14ac:dyDescent="0.25">
      <c r="A88" s="22" t="s">
        <v>157</v>
      </c>
      <c r="B88" s="12">
        <f t="shared" ref="B88:J88" si="22">SUM(B84:B87)</f>
        <v>0</v>
      </c>
      <c r="C88" s="5">
        <f t="shared" si="22"/>
        <v>0</v>
      </c>
      <c r="D88" s="5">
        <f t="shared" si="22"/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13">
        <f t="shared" si="22"/>
        <v>0</v>
      </c>
      <c r="K88" s="12">
        <f t="shared" ref="K88:U88" si="23">SUM(K84:K87)</f>
        <v>0</v>
      </c>
      <c r="L88" s="5">
        <f t="shared" si="23"/>
        <v>0</v>
      </c>
      <c r="M88" s="5">
        <f t="shared" si="23"/>
        <v>0</v>
      </c>
      <c r="N88" s="5">
        <f t="shared" si="23"/>
        <v>0</v>
      </c>
      <c r="O88" s="5">
        <f t="shared" si="23"/>
        <v>0</v>
      </c>
      <c r="P88" s="5">
        <f t="shared" si="23"/>
        <v>0</v>
      </c>
      <c r="Q88" s="5">
        <f t="shared" si="23"/>
        <v>0</v>
      </c>
      <c r="R88" s="5">
        <f t="shared" si="23"/>
        <v>0</v>
      </c>
      <c r="S88" s="5">
        <f t="shared" si="23"/>
        <v>0</v>
      </c>
      <c r="T88" s="5">
        <f t="shared" si="23"/>
        <v>0</v>
      </c>
      <c r="U88" s="13">
        <f t="shared" si="23"/>
        <v>0</v>
      </c>
    </row>
    <row r="89" spans="1:21" x14ac:dyDescent="0.25">
      <c r="A89" s="24"/>
      <c r="B89" s="32"/>
      <c r="C89" s="33"/>
      <c r="D89" s="33"/>
      <c r="E89" s="33"/>
      <c r="F89" s="33"/>
      <c r="G89" s="33"/>
      <c r="H89" s="33"/>
      <c r="I89" s="33"/>
      <c r="J89" s="34"/>
      <c r="K89" s="32"/>
      <c r="L89" s="33"/>
      <c r="M89" s="33"/>
      <c r="N89" s="33"/>
      <c r="O89" s="33"/>
      <c r="P89" s="33"/>
      <c r="Q89" s="33"/>
      <c r="R89" s="33"/>
      <c r="S89" s="33"/>
      <c r="T89" s="33"/>
      <c r="U89" s="34"/>
    </row>
    <row r="90" spans="1:21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3"/>
      <c r="J90" s="34"/>
      <c r="K90" s="32"/>
      <c r="L90" s="33"/>
      <c r="M90" s="33"/>
      <c r="N90" s="33"/>
      <c r="O90" s="33"/>
      <c r="P90" s="33"/>
      <c r="Q90" s="33"/>
      <c r="R90" s="33"/>
      <c r="S90" s="33"/>
      <c r="T90" s="33"/>
      <c r="U90" s="34"/>
    </row>
    <row r="91" spans="1:21" x14ac:dyDescent="0.25">
      <c r="A91" s="25" t="s">
        <v>198</v>
      </c>
      <c r="B91" s="14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15">
        <v>0</v>
      </c>
      <c r="K91" s="14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15">
        <v>0</v>
      </c>
    </row>
    <row r="92" spans="1:21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6" t="s">
        <v>204</v>
      </c>
      <c r="J92" s="15" t="s">
        <v>204</v>
      </c>
      <c r="K92" s="14" t="s">
        <v>204</v>
      </c>
      <c r="L92" s="6" t="s">
        <v>204</v>
      </c>
      <c r="M92" s="6" t="s">
        <v>204</v>
      </c>
      <c r="N92" s="6" t="s">
        <v>204</v>
      </c>
      <c r="O92" s="6" t="s">
        <v>204</v>
      </c>
      <c r="P92" s="6" t="s">
        <v>204</v>
      </c>
      <c r="Q92" s="6" t="s">
        <v>204</v>
      </c>
      <c r="R92" s="6" t="s">
        <v>204</v>
      </c>
      <c r="S92" s="6" t="s">
        <v>204</v>
      </c>
      <c r="T92" s="6" t="s">
        <v>204</v>
      </c>
      <c r="U92" s="15" t="s">
        <v>204</v>
      </c>
    </row>
    <row r="93" spans="1:21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6" t="s">
        <v>204</v>
      </c>
      <c r="J93" s="15" t="s">
        <v>204</v>
      </c>
      <c r="K93" s="14" t="s">
        <v>204</v>
      </c>
      <c r="L93" s="6" t="s">
        <v>204</v>
      </c>
      <c r="M93" s="6" t="s">
        <v>204</v>
      </c>
      <c r="N93" s="6" t="s">
        <v>204</v>
      </c>
      <c r="O93" s="6" t="s">
        <v>204</v>
      </c>
      <c r="P93" s="6" t="s">
        <v>204</v>
      </c>
      <c r="Q93" s="6" t="s">
        <v>204</v>
      </c>
      <c r="R93" s="6" t="s">
        <v>204</v>
      </c>
      <c r="S93" s="6" t="s">
        <v>204</v>
      </c>
      <c r="T93" s="6" t="s">
        <v>204</v>
      </c>
      <c r="U93" s="15" t="s">
        <v>204</v>
      </c>
    </row>
    <row r="94" spans="1:21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6" t="s">
        <v>204</v>
      </c>
      <c r="J94" s="15" t="s">
        <v>204</v>
      </c>
      <c r="K94" s="14" t="s">
        <v>204</v>
      </c>
      <c r="L94" s="6" t="s">
        <v>204</v>
      </c>
      <c r="M94" s="6" t="s">
        <v>204</v>
      </c>
      <c r="N94" s="6" t="s">
        <v>204</v>
      </c>
      <c r="O94" s="6" t="s">
        <v>204</v>
      </c>
      <c r="P94" s="6" t="s">
        <v>204</v>
      </c>
      <c r="Q94" s="6" t="s">
        <v>204</v>
      </c>
      <c r="R94" s="6" t="s">
        <v>204</v>
      </c>
      <c r="S94" s="6" t="s">
        <v>204</v>
      </c>
      <c r="T94" s="6" t="s">
        <v>204</v>
      </c>
      <c r="U94" s="15" t="s">
        <v>204</v>
      </c>
    </row>
    <row r="95" spans="1:21" x14ac:dyDescent="0.25">
      <c r="A95" s="22" t="s">
        <v>157</v>
      </c>
      <c r="B95" s="12">
        <f t="shared" ref="B95:J95" si="24">SUM(B91:B94)</f>
        <v>0</v>
      </c>
      <c r="C95" s="5">
        <f t="shared" si="24"/>
        <v>0</v>
      </c>
      <c r="D95" s="5">
        <f t="shared" si="24"/>
        <v>0</v>
      </c>
      <c r="E95" s="5">
        <f t="shared" si="24"/>
        <v>0</v>
      </c>
      <c r="F95" s="5">
        <f t="shared" si="24"/>
        <v>0</v>
      </c>
      <c r="G95" s="5">
        <f t="shared" si="24"/>
        <v>0</v>
      </c>
      <c r="H95" s="5">
        <f t="shared" si="24"/>
        <v>0</v>
      </c>
      <c r="I95" s="5">
        <f t="shared" si="24"/>
        <v>0</v>
      </c>
      <c r="J95" s="13">
        <f t="shared" si="24"/>
        <v>0</v>
      </c>
      <c r="K95" s="12">
        <f t="shared" ref="K95:U95" si="25">SUM(K91:K94)</f>
        <v>0</v>
      </c>
      <c r="L95" s="5">
        <f t="shared" si="25"/>
        <v>0</v>
      </c>
      <c r="M95" s="5">
        <f t="shared" si="25"/>
        <v>0</v>
      </c>
      <c r="N95" s="5">
        <f t="shared" si="25"/>
        <v>0</v>
      </c>
      <c r="O95" s="5">
        <f t="shared" si="25"/>
        <v>0</v>
      </c>
      <c r="P95" s="5">
        <f t="shared" si="25"/>
        <v>0</v>
      </c>
      <c r="Q95" s="5">
        <f t="shared" si="25"/>
        <v>0</v>
      </c>
      <c r="R95" s="5">
        <f t="shared" si="25"/>
        <v>0</v>
      </c>
      <c r="S95" s="5">
        <f t="shared" si="25"/>
        <v>0</v>
      </c>
      <c r="T95" s="5">
        <f t="shared" si="25"/>
        <v>0</v>
      </c>
      <c r="U95" s="13">
        <f t="shared" si="25"/>
        <v>0</v>
      </c>
    </row>
    <row r="96" spans="1:21" x14ac:dyDescent="0.25">
      <c r="A96" s="24"/>
      <c r="B96" s="32"/>
      <c r="C96" s="33"/>
      <c r="D96" s="33"/>
      <c r="E96" s="33"/>
      <c r="F96" s="33"/>
      <c r="G96" s="33"/>
      <c r="H96" s="33"/>
      <c r="I96" s="33"/>
      <c r="J96" s="34"/>
      <c r="K96" s="32"/>
      <c r="L96" s="33"/>
      <c r="M96" s="33"/>
      <c r="N96" s="33"/>
      <c r="O96" s="33"/>
      <c r="P96" s="33"/>
      <c r="Q96" s="33"/>
      <c r="R96" s="33"/>
      <c r="S96" s="33"/>
      <c r="T96" s="33"/>
      <c r="U96" s="34"/>
    </row>
    <row r="97" spans="1:21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3"/>
      <c r="J97" s="34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4"/>
    </row>
    <row r="98" spans="1:21" x14ac:dyDescent="0.25">
      <c r="A98" s="25" t="s">
        <v>198</v>
      </c>
      <c r="B98" s="14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15">
        <v>0</v>
      </c>
      <c r="K98" s="14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15">
        <v>0</v>
      </c>
    </row>
    <row r="99" spans="1:21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6" t="s">
        <v>204</v>
      </c>
      <c r="J99" s="15" t="s">
        <v>204</v>
      </c>
      <c r="K99" s="14" t="s">
        <v>204</v>
      </c>
      <c r="L99" s="6" t="s">
        <v>204</v>
      </c>
      <c r="M99" s="6" t="s">
        <v>204</v>
      </c>
      <c r="N99" s="6" t="s">
        <v>204</v>
      </c>
      <c r="O99" s="6" t="s">
        <v>204</v>
      </c>
      <c r="P99" s="6" t="s">
        <v>204</v>
      </c>
      <c r="Q99" s="6" t="s">
        <v>204</v>
      </c>
      <c r="R99" s="6" t="s">
        <v>204</v>
      </c>
      <c r="S99" s="6" t="s">
        <v>204</v>
      </c>
      <c r="T99" s="6" t="s">
        <v>204</v>
      </c>
      <c r="U99" s="15" t="s">
        <v>204</v>
      </c>
    </row>
    <row r="100" spans="1:21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6" t="s">
        <v>204</v>
      </c>
      <c r="J100" s="15" t="s">
        <v>204</v>
      </c>
      <c r="K100" s="14" t="s">
        <v>204</v>
      </c>
      <c r="L100" s="6" t="s">
        <v>204</v>
      </c>
      <c r="M100" s="6" t="s">
        <v>204</v>
      </c>
      <c r="N100" s="6" t="s">
        <v>204</v>
      </c>
      <c r="O100" s="6" t="s">
        <v>204</v>
      </c>
      <c r="P100" s="6" t="s">
        <v>204</v>
      </c>
      <c r="Q100" s="6" t="s">
        <v>204</v>
      </c>
      <c r="R100" s="6" t="s">
        <v>204</v>
      </c>
      <c r="S100" s="6" t="s">
        <v>204</v>
      </c>
      <c r="T100" s="6" t="s">
        <v>204</v>
      </c>
      <c r="U100" s="15" t="s">
        <v>204</v>
      </c>
    </row>
    <row r="101" spans="1:21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6" t="s">
        <v>204</v>
      </c>
      <c r="J101" s="15" t="s">
        <v>204</v>
      </c>
      <c r="K101" s="14" t="s">
        <v>204</v>
      </c>
      <c r="L101" s="6" t="s">
        <v>204</v>
      </c>
      <c r="M101" s="6" t="s">
        <v>204</v>
      </c>
      <c r="N101" s="6" t="s">
        <v>204</v>
      </c>
      <c r="O101" s="6" t="s">
        <v>204</v>
      </c>
      <c r="P101" s="6" t="s">
        <v>204</v>
      </c>
      <c r="Q101" s="6" t="s">
        <v>204</v>
      </c>
      <c r="R101" s="6" t="s">
        <v>204</v>
      </c>
      <c r="S101" s="6" t="s">
        <v>204</v>
      </c>
      <c r="T101" s="6" t="s">
        <v>204</v>
      </c>
      <c r="U101" s="15" t="s">
        <v>204</v>
      </c>
    </row>
    <row r="102" spans="1:21" x14ac:dyDescent="0.25">
      <c r="A102" s="22" t="s">
        <v>157</v>
      </c>
      <c r="B102" s="12">
        <f t="shared" ref="B102:J102" si="26">SUM(B98:B101)</f>
        <v>0</v>
      </c>
      <c r="C102" s="5">
        <f t="shared" si="26"/>
        <v>0</v>
      </c>
      <c r="D102" s="5">
        <f t="shared" si="26"/>
        <v>0</v>
      </c>
      <c r="E102" s="5">
        <f t="shared" si="26"/>
        <v>0</v>
      </c>
      <c r="F102" s="5">
        <f t="shared" si="26"/>
        <v>0</v>
      </c>
      <c r="G102" s="5">
        <f t="shared" si="26"/>
        <v>0</v>
      </c>
      <c r="H102" s="5">
        <f t="shared" si="26"/>
        <v>0</v>
      </c>
      <c r="I102" s="5">
        <f t="shared" si="26"/>
        <v>0</v>
      </c>
      <c r="J102" s="13">
        <f t="shared" si="26"/>
        <v>0</v>
      </c>
      <c r="K102" s="12">
        <f t="shared" ref="K102:U102" si="27">SUM(K98:K101)</f>
        <v>0</v>
      </c>
      <c r="L102" s="5">
        <f t="shared" si="27"/>
        <v>0</v>
      </c>
      <c r="M102" s="5">
        <f t="shared" si="27"/>
        <v>0</v>
      </c>
      <c r="N102" s="5">
        <f t="shared" si="27"/>
        <v>0</v>
      </c>
      <c r="O102" s="5">
        <f t="shared" si="27"/>
        <v>0</v>
      </c>
      <c r="P102" s="5">
        <f t="shared" si="27"/>
        <v>0</v>
      </c>
      <c r="Q102" s="5">
        <f t="shared" si="27"/>
        <v>0</v>
      </c>
      <c r="R102" s="5">
        <f t="shared" si="27"/>
        <v>0</v>
      </c>
      <c r="S102" s="5">
        <f t="shared" si="27"/>
        <v>0</v>
      </c>
      <c r="T102" s="5">
        <f t="shared" si="27"/>
        <v>0</v>
      </c>
      <c r="U102" s="13">
        <f t="shared" si="27"/>
        <v>0</v>
      </c>
    </row>
    <row r="103" spans="1:21" x14ac:dyDescent="0.25">
      <c r="A103" s="24"/>
      <c r="B103" s="32"/>
      <c r="C103" s="33"/>
      <c r="D103" s="33"/>
      <c r="E103" s="33"/>
      <c r="F103" s="33"/>
      <c r="G103" s="33"/>
      <c r="H103" s="33"/>
      <c r="I103" s="33"/>
      <c r="J103" s="34"/>
      <c r="K103" s="32"/>
      <c r="L103" s="33"/>
      <c r="M103" s="33"/>
      <c r="N103" s="33"/>
      <c r="O103" s="33"/>
      <c r="P103" s="33"/>
      <c r="Q103" s="33"/>
      <c r="R103" s="33"/>
      <c r="S103" s="33"/>
      <c r="T103" s="33"/>
      <c r="U103" s="34"/>
    </row>
    <row r="104" spans="1:21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3"/>
      <c r="J104" s="34"/>
      <c r="K104" s="32"/>
      <c r="L104" s="33"/>
      <c r="M104" s="33"/>
      <c r="N104" s="33"/>
      <c r="O104" s="33"/>
      <c r="P104" s="33"/>
      <c r="Q104" s="33"/>
      <c r="R104" s="33"/>
      <c r="S104" s="33"/>
      <c r="T104" s="33"/>
      <c r="U104" s="34"/>
    </row>
    <row r="105" spans="1:21" x14ac:dyDescent="0.25">
      <c r="A105" s="25" t="s">
        <v>198</v>
      </c>
      <c r="B105" s="14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15">
        <v>0</v>
      </c>
      <c r="K105" s="14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15">
        <v>0</v>
      </c>
    </row>
    <row r="106" spans="1:21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6" t="s">
        <v>204</v>
      </c>
      <c r="J106" s="15" t="s">
        <v>204</v>
      </c>
      <c r="K106" s="14" t="s">
        <v>204</v>
      </c>
      <c r="L106" s="6" t="s">
        <v>204</v>
      </c>
      <c r="M106" s="6" t="s">
        <v>204</v>
      </c>
      <c r="N106" s="6" t="s">
        <v>204</v>
      </c>
      <c r="O106" s="6" t="s">
        <v>204</v>
      </c>
      <c r="P106" s="6" t="s">
        <v>204</v>
      </c>
      <c r="Q106" s="6" t="s">
        <v>204</v>
      </c>
      <c r="R106" s="6" t="s">
        <v>204</v>
      </c>
      <c r="S106" s="6" t="s">
        <v>204</v>
      </c>
      <c r="T106" s="6" t="s">
        <v>204</v>
      </c>
      <c r="U106" s="15" t="s">
        <v>204</v>
      </c>
    </row>
    <row r="107" spans="1:21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6" t="s">
        <v>204</v>
      </c>
      <c r="J107" s="15" t="s">
        <v>204</v>
      </c>
      <c r="K107" s="14" t="s">
        <v>204</v>
      </c>
      <c r="L107" s="6" t="s">
        <v>204</v>
      </c>
      <c r="M107" s="6" t="s">
        <v>204</v>
      </c>
      <c r="N107" s="6" t="s">
        <v>204</v>
      </c>
      <c r="O107" s="6" t="s">
        <v>204</v>
      </c>
      <c r="P107" s="6" t="s">
        <v>204</v>
      </c>
      <c r="Q107" s="6" t="s">
        <v>204</v>
      </c>
      <c r="R107" s="6" t="s">
        <v>204</v>
      </c>
      <c r="S107" s="6" t="s">
        <v>204</v>
      </c>
      <c r="T107" s="6" t="s">
        <v>204</v>
      </c>
      <c r="U107" s="15" t="s">
        <v>204</v>
      </c>
    </row>
    <row r="108" spans="1:21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6" t="s">
        <v>204</v>
      </c>
      <c r="J108" s="15" t="s">
        <v>204</v>
      </c>
      <c r="K108" s="14" t="s">
        <v>204</v>
      </c>
      <c r="L108" s="6" t="s">
        <v>204</v>
      </c>
      <c r="M108" s="6" t="s">
        <v>204</v>
      </c>
      <c r="N108" s="6" t="s">
        <v>204</v>
      </c>
      <c r="O108" s="6" t="s">
        <v>204</v>
      </c>
      <c r="P108" s="6" t="s">
        <v>204</v>
      </c>
      <c r="Q108" s="6" t="s">
        <v>204</v>
      </c>
      <c r="R108" s="6" t="s">
        <v>204</v>
      </c>
      <c r="S108" s="6" t="s">
        <v>204</v>
      </c>
      <c r="T108" s="6" t="s">
        <v>204</v>
      </c>
      <c r="U108" s="15" t="s">
        <v>204</v>
      </c>
    </row>
    <row r="109" spans="1:21" x14ac:dyDescent="0.25">
      <c r="A109" s="22" t="s">
        <v>157</v>
      </c>
      <c r="B109" s="12">
        <f t="shared" ref="B109:J109" si="28">SUM(B105:B108)</f>
        <v>0</v>
      </c>
      <c r="C109" s="5">
        <f t="shared" si="28"/>
        <v>0</v>
      </c>
      <c r="D109" s="5">
        <f t="shared" si="28"/>
        <v>0</v>
      </c>
      <c r="E109" s="5">
        <f t="shared" si="28"/>
        <v>0</v>
      </c>
      <c r="F109" s="5">
        <f t="shared" si="28"/>
        <v>0</v>
      </c>
      <c r="G109" s="5">
        <f t="shared" si="28"/>
        <v>0</v>
      </c>
      <c r="H109" s="5">
        <f t="shared" si="28"/>
        <v>0</v>
      </c>
      <c r="I109" s="5">
        <f t="shared" si="28"/>
        <v>0</v>
      </c>
      <c r="J109" s="13">
        <f t="shared" si="28"/>
        <v>0</v>
      </c>
      <c r="K109" s="12">
        <f t="shared" ref="K109:U109" si="29">SUM(K105:K108)</f>
        <v>0</v>
      </c>
      <c r="L109" s="5">
        <f t="shared" si="29"/>
        <v>0</v>
      </c>
      <c r="M109" s="5">
        <f t="shared" si="29"/>
        <v>0</v>
      </c>
      <c r="N109" s="5">
        <f t="shared" si="29"/>
        <v>0</v>
      </c>
      <c r="O109" s="5">
        <f t="shared" si="29"/>
        <v>0</v>
      </c>
      <c r="P109" s="5">
        <f t="shared" si="29"/>
        <v>0</v>
      </c>
      <c r="Q109" s="5">
        <f t="shared" si="29"/>
        <v>0</v>
      </c>
      <c r="R109" s="5">
        <f t="shared" si="29"/>
        <v>0</v>
      </c>
      <c r="S109" s="5">
        <f t="shared" si="29"/>
        <v>0</v>
      </c>
      <c r="T109" s="5">
        <f t="shared" si="29"/>
        <v>0</v>
      </c>
      <c r="U109" s="13">
        <f t="shared" si="29"/>
        <v>0</v>
      </c>
    </row>
    <row r="110" spans="1:21" x14ac:dyDescent="0.25">
      <c r="A110" s="24"/>
      <c r="B110" s="32"/>
      <c r="C110" s="33"/>
      <c r="D110" s="33"/>
      <c r="E110" s="33"/>
      <c r="F110" s="33"/>
      <c r="G110" s="33"/>
      <c r="H110" s="33"/>
      <c r="I110" s="33"/>
      <c r="J110" s="34"/>
      <c r="K110" s="32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1:21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3"/>
      <c r="J111" s="34"/>
      <c r="K111" s="32"/>
      <c r="L111" s="33"/>
      <c r="M111" s="33"/>
      <c r="N111" s="33"/>
      <c r="O111" s="33"/>
      <c r="P111" s="33"/>
      <c r="Q111" s="33"/>
      <c r="R111" s="33"/>
      <c r="S111" s="33"/>
      <c r="T111" s="33"/>
      <c r="U111" s="34"/>
    </row>
    <row r="112" spans="1:21" x14ac:dyDescent="0.25">
      <c r="A112" s="25" t="s">
        <v>198</v>
      </c>
      <c r="B112" s="14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15">
        <v>0</v>
      </c>
      <c r="K112" s="14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15">
        <v>0</v>
      </c>
    </row>
    <row r="113" spans="1:21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6" t="s">
        <v>204</v>
      </c>
      <c r="J113" s="15" t="s">
        <v>204</v>
      </c>
      <c r="K113" s="14" t="s">
        <v>204</v>
      </c>
      <c r="L113" s="6" t="s">
        <v>204</v>
      </c>
      <c r="M113" s="6" t="s">
        <v>204</v>
      </c>
      <c r="N113" s="6" t="s">
        <v>204</v>
      </c>
      <c r="O113" s="6" t="s">
        <v>204</v>
      </c>
      <c r="P113" s="6" t="s">
        <v>204</v>
      </c>
      <c r="Q113" s="6" t="s">
        <v>204</v>
      </c>
      <c r="R113" s="6" t="s">
        <v>204</v>
      </c>
      <c r="S113" s="6" t="s">
        <v>204</v>
      </c>
      <c r="T113" s="6" t="s">
        <v>204</v>
      </c>
      <c r="U113" s="15" t="s">
        <v>204</v>
      </c>
    </row>
    <row r="114" spans="1:21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6" t="s">
        <v>204</v>
      </c>
      <c r="J114" s="15" t="s">
        <v>204</v>
      </c>
      <c r="K114" s="14" t="s">
        <v>204</v>
      </c>
      <c r="L114" s="6" t="s">
        <v>204</v>
      </c>
      <c r="M114" s="6" t="s">
        <v>204</v>
      </c>
      <c r="N114" s="6" t="s">
        <v>204</v>
      </c>
      <c r="O114" s="6" t="s">
        <v>204</v>
      </c>
      <c r="P114" s="6" t="s">
        <v>204</v>
      </c>
      <c r="Q114" s="6" t="s">
        <v>204</v>
      </c>
      <c r="R114" s="6" t="s">
        <v>204</v>
      </c>
      <c r="S114" s="6" t="s">
        <v>204</v>
      </c>
      <c r="T114" s="6" t="s">
        <v>204</v>
      </c>
      <c r="U114" s="15" t="s">
        <v>204</v>
      </c>
    </row>
    <row r="115" spans="1:21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6" t="s">
        <v>204</v>
      </c>
      <c r="J115" s="15" t="s">
        <v>204</v>
      </c>
      <c r="K115" s="14" t="s">
        <v>204</v>
      </c>
      <c r="L115" s="6" t="s">
        <v>204</v>
      </c>
      <c r="M115" s="6" t="s">
        <v>204</v>
      </c>
      <c r="N115" s="6" t="s">
        <v>204</v>
      </c>
      <c r="O115" s="6" t="s">
        <v>204</v>
      </c>
      <c r="P115" s="6" t="s">
        <v>204</v>
      </c>
      <c r="Q115" s="6" t="s">
        <v>204</v>
      </c>
      <c r="R115" s="6" t="s">
        <v>204</v>
      </c>
      <c r="S115" s="6" t="s">
        <v>204</v>
      </c>
      <c r="T115" s="6" t="s">
        <v>204</v>
      </c>
      <c r="U115" s="15" t="s">
        <v>204</v>
      </c>
    </row>
    <row r="116" spans="1:21" x14ac:dyDescent="0.25">
      <c r="A116" s="22" t="s">
        <v>157</v>
      </c>
      <c r="B116" s="12">
        <f t="shared" ref="B116:J116" si="30">SUM(B112:B115)</f>
        <v>0</v>
      </c>
      <c r="C116" s="5">
        <f t="shared" si="30"/>
        <v>0</v>
      </c>
      <c r="D116" s="5">
        <f t="shared" si="30"/>
        <v>0</v>
      </c>
      <c r="E116" s="5">
        <f t="shared" si="30"/>
        <v>0</v>
      </c>
      <c r="F116" s="5">
        <f t="shared" si="30"/>
        <v>0</v>
      </c>
      <c r="G116" s="5">
        <f t="shared" si="30"/>
        <v>0</v>
      </c>
      <c r="H116" s="5">
        <f t="shared" si="30"/>
        <v>0</v>
      </c>
      <c r="I116" s="5">
        <f t="shared" si="30"/>
        <v>0</v>
      </c>
      <c r="J116" s="13">
        <f t="shared" si="30"/>
        <v>0</v>
      </c>
      <c r="K116" s="12">
        <f t="shared" ref="K116:U116" si="31">SUM(K112:K115)</f>
        <v>0</v>
      </c>
      <c r="L116" s="5">
        <f t="shared" si="31"/>
        <v>0</v>
      </c>
      <c r="M116" s="5">
        <f t="shared" si="31"/>
        <v>0</v>
      </c>
      <c r="N116" s="5">
        <f t="shared" si="31"/>
        <v>0</v>
      </c>
      <c r="O116" s="5">
        <f t="shared" si="31"/>
        <v>0</v>
      </c>
      <c r="P116" s="5">
        <f t="shared" si="31"/>
        <v>0</v>
      </c>
      <c r="Q116" s="5">
        <f t="shared" si="31"/>
        <v>0</v>
      </c>
      <c r="R116" s="5">
        <f t="shared" si="31"/>
        <v>0</v>
      </c>
      <c r="S116" s="5">
        <f t="shared" si="31"/>
        <v>0</v>
      </c>
      <c r="T116" s="5">
        <f t="shared" si="31"/>
        <v>0</v>
      </c>
      <c r="U116" s="13">
        <f t="shared" si="31"/>
        <v>0</v>
      </c>
    </row>
    <row r="117" spans="1:21" x14ac:dyDescent="0.25">
      <c r="A117" s="24"/>
      <c r="B117" s="32"/>
      <c r="C117" s="33"/>
      <c r="D117" s="33"/>
      <c r="E117" s="33"/>
      <c r="F117" s="33"/>
      <c r="G117" s="33"/>
      <c r="H117" s="33"/>
      <c r="I117" s="33"/>
      <c r="J117" s="34"/>
      <c r="K117" s="32"/>
      <c r="L117" s="33"/>
      <c r="M117" s="33"/>
      <c r="N117" s="33"/>
      <c r="O117" s="33"/>
      <c r="P117" s="33"/>
      <c r="Q117" s="33"/>
      <c r="R117" s="33"/>
      <c r="S117" s="33"/>
      <c r="T117" s="33"/>
      <c r="U117" s="34"/>
    </row>
    <row r="118" spans="1:21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4"/>
    </row>
    <row r="119" spans="1:21" x14ac:dyDescent="0.25">
      <c r="A119" s="25" t="s">
        <v>198</v>
      </c>
      <c r="B119" s="14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15">
        <v>0</v>
      </c>
      <c r="K119" s="14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15">
        <v>0</v>
      </c>
    </row>
    <row r="120" spans="1:21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6" t="s">
        <v>204</v>
      </c>
      <c r="J120" s="15" t="s">
        <v>204</v>
      </c>
      <c r="K120" s="14" t="s">
        <v>204</v>
      </c>
      <c r="L120" s="6" t="s">
        <v>204</v>
      </c>
      <c r="M120" s="6" t="s">
        <v>204</v>
      </c>
      <c r="N120" s="6" t="s">
        <v>204</v>
      </c>
      <c r="O120" s="6" t="s">
        <v>204</v>
      </c>
      <c r="P120" s="6" t="s">
        <v>204</v>
      </c>
      <c r="Q120" s="6" t="s">
        <v>204</v>
      </c>
      <c r="R120" s="6" t="s">
        <v>204</v>
      </c>
      <c r="S120" s="6" t="s">
        <v>204</v>
      </c>
      <c r="T120" s="6" t="s">
        <v>204</v>
      </c>
      <c r="U120" s="15" t="s">
        <v>204</v>
      </c>
    </row>
    <row r="121" spans="1:21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6" t="s">
        <v>204</v>
      </c>
      <c r="J121" s="15" t="s">
        <v>204</v>
      </c>
      <c r="K121" s="14" t="s">
        <v>204</v>
      </c>
      <c r="L121" s="6" t="s">
        <v>204</v>
      </c>
      <c r="M121" s="6" t="s">
        <v>204</v>
      </c>
      <c r="N121" s="6" t="s">
        <v>204</v>
      </c>
      <c r="O121" s="6" t="s">
        <v>204</v>
      </c>
      <c r="P121" s="6" t="s">
        <v>204</v>
      </c>
      <c r="Q121" s="6" t="s">
        <v>204</v>
      </c>
      <c r="R121" s="6" t="s">
        <v>204</v>
      </c>
      <c r="S121" s="6" t="s">
        <v>204</v>
      </c>
      <c r="T121" s="6" t="s">
        <v>204</v>
      </c>
      <c r="U121" s="15" t="s">
        <v>204</v>
      </c>
    </row>
    <row r="122" spans="1:21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6" t="s">
        <v>204</v>
      </c>
      <c r="J122" s="15" t="s">
        <v>204</v>
      </c>
      <c r="K122" s="14" t="s">
        <v>204</v>
      </c>
      <c r="L122" s="6" t="s">
        <v>204</v>
      </c>
      <c r="M122" s="6" t="s">
        <v>204</v>
      </c>
      <c r="N122" s="6" t="s">
        <v>204</v>
      </c>
      <c r="O122" s="6" t="s">
        <v>204</v>
      </c>
      <c r="P122" s="6" t="s">
        <v>204</v>
      </c>
      <c r="Q122" s="6" t="s">
        <v>204</v>
      </c>
      <c r="R122" s="6" t="s">
        <v>204</v>
      </c>
      <c r="S122" s="6" t="s">
        <v>204</v>
      </c>
      <c r="T122" s="6" t="s">
        <v>204</v>
      </c>
      <c r="U122" s="15" t="s">
        <v>204</v>
      </c>
    </row>
    <row r="123" spans="1:21" x14ac:dyDescent="0.25">
      <c r="A123" s="22" t="s">
        <v>157</v>
      </c>
      <c r="B123" s="12">
        <f t="shared" ref="B123:J123" si="32">SUM(B119:B122)</f>
        <v>0</v>
      </c>
      <c r="C123" s="5">
        <f t="shared" si="32"/>
        <v>0</v>
      </c>
      <c r="D123" s="5">
        <f t="shared" si="32"/>
        <v>0</v>
      </c>
      <c r="E123" s="5">
        <f t="shared" si="32"/>
        <v>0</v>
      </c>
      <c r="F123" s="5">
        <f t="shared" si="32"/>
        <v>0</v>
      </c>
      <c r="G123" s="5">
        <f t="shared" si="32"/>
        <v>0</v>
      </c>
      <c r="H123" s="5">
        <f t="shared" si="32"/>
        <v>0</v>
      </c>
      <c r="I123" s="5">
        <f t="shared" si="32"/>
        <v>0</v>
      </c>
      <c r="J123" s="13">
        <f t="shared" si="32"/>
        <v>0</v>
      </c>
      <c r="K123" s="12">
        <f t="shared" ref="K123:U123" si="33">SUM(K119:K122)</f>
        <v>0</v>
      </c>
      <c r="L123" s="5">
        <f t="shared" si="33"/>
        <v>0</v>
      </c>
      <c r="M123" s="5">
        <f t="shared" si="33"/>
        <v>0</v>
      </c>
      <c r="N123" s="5">
        <f t="shared" si="33"/>
        <v>0</v>
      </c>
      <c r="O123" s="5">
        <f t="shared" si="33"/>
        <v>0</v>
      </c>
      <c r="P123" s="5">
        <f t="shared" si="33"/>
        <v>0</v>
      </c>
      <c r="Q123" s="5">
        <f t="shared" si="33"/>
        <v>0</v>
      </c>
      <c r="R123" s="5">
        <f t="shared" si="33"/>
        <v>0</v>
      </c>
      <c r="S123" s="5">
        <f t="shared" si="33"/>
        <v>0</v>
      </c>
      <c r="T123" s="5">
        <f t="shared" si="33"/>
        <v>0</v>
      </c>
      <c r="U123" s="13">
        <f t="shared" si="33"/>
        <v>0</v>
      </c>
    </row>
    <row r="124" spans="1:21" x14ac:dyDescent="0.25">
      <c r="A124" s="24"/>
      <c r="B124" s="32"/>
      <c r="C124" s="33"/>
      <c r="D124" s="33"/>
      <c r="E124" s="33"/>
      <c r="F124" s="33"/>
      <c r="G124" s="33"/>
      <c r="H124" s="33"/>
      <c r="I124" s="33"/>
      <c r="J124" s="34"/>
      <c r="K124" s="32"/>
      <c r="L124" s="33"/>
      <c r="M124" s="33"/>
      <c r="N124" s="33"/>
      <c r="O124" s="33"/>
      <c r="P124" s="33"/>
      <c r="Q124" s="33"/>
      <c r="R124" s="33"/>
      <c r="S124" s="33"/>
      <c r="T124" s="33"/>
      <c r="U124" s="34"/>
    </row>
    <row r="125" spans="1:21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3"/>
      <c r="J125" s="34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4"/>
    </row>
    <row r="126" spans="1:21" x14ac:dyDescent="0.25">
      <c r="A126" s="25" t="s">
        <v>198</v>
      </c>
      <c r="B126" s="14">
        <v>1814231</v>
      </c>
      <c r="C126" s="6">
        <v>12442196</v>
      </c>
      <c r="D126" s="6">
        <v>4288259</v>
      </c>
      <c r="E126" s="6">
        <v>10004894</v>
      </c>
      <c r="F126" s="6">
        <v>2179037</v>
      </c>
      <c r="G126" s="6">
        <v>28292116</v>
      </c>
      <c r="H126" s="6">
        <v>2177436</v>
      </c>
      <c r="I126" s="6">
        <v>120618</v>
      </c>
      <c r="J126" s="15">
        <v>61318787</v>
      </c>
      <c r="K126" s="14">
        <v>1266276</v>
      </c>
      <c r="L126" s="6">
        <v>6565711</v>
      </c>
      <c r="M126" s="6">
        <v>3617763</v>
      </c>
      <c r="N126" s="6">
        <v>8600385</v>
      </c>
      <c r="O126" s="6">
        <v>1815106</v>
      </c>
      <c r="P126" s="6">
        <v>19726524</v>
      </c>
      <c r="Q126" s="6">
        <v>253241</v>
      </c>
      <c r="R126" s="6">
        <v>120618</v>
      </c>
      <c r="S126" s="6">
        <v>78630</v>
      </c>
      <c r="T126" s="6">
        <v>398030</v>
      </c>
      <c r="U126" s="15">
        <v>42442284</v>
      </c>
    </row>
    <row r="127" spans="1:21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6" t="s">
        <v>204</v>
      </c>
      <c r="J127" s="15" t="s">
        <v>204</v>
      </c>
      <c r="K127" s="14" t="s">
        <v>204</v>
      </c>
      <c r="L127" s="6" t="s">
        <v>204</v>
      </c>
      <c r="M127" s="6" t="s">
        <v>204</v>
      </c>
      <c r="N127" s="6" t="s">
        <v>204</v>
      </c>
      <c r="O127" s="6" t="s">
        <v>204</v>
      </c>
      <c r="P127" s="6" t="s">
        <v>204</v>
      </c>
      <c r="Q127" s="6" t="s">
        <v>204</v>
      </c>
      <c r="R127" s="6" t="s">
        <v>204</v>
      </c>
      <c r="S127" s="6" t="s">
        <v>204</v>
      </c>
      <c r="T127" s="6" t="s">
        <v>204</v>
      </c>
      <c r="U127" s="15" t="s">
        <v>204</v>
      </c>
    </row>
    <row r="128" spans="1:21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6" t="s">
        <v>204</v>
      </c>
      <c r="J128" s="15" t="s">
        <v>204</v>
      </c>
      <c r="K128" s="14" t="s">
        <v>204</v>
      </c>
      <c r="L128" s="6" t="s">
        <v>204</v>
      </c>
      <c r="M128" s="6" t="s">
        <v>204</v>
      </c>
      <c r="N128" s="6" t="s">
        <v>204</v>
      </c>
      <c r="O128" s="6" t="s">
        <v>204</v>
      </c>
      <c r="P128" s="6" t="s">
        <v>204</v>
      </c>
      <c r="Q128" s="6" t="s">
        <v>204</v>
      </c>
      <c r="R128" s="6" t="s">
        <v>204</v>
      </c>
      <c r="S128" s="6" t="s">
        <v>204</v>
      </c>
      <c r="T128" s="6" t="s">
        <v>204</v>
      </c>
      <c r="U128" s="15" t="s">
        <v>204</v>
      </c>
    </row>
    <row r="129" spans="1:21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6" t="s">
        <v>204</v>
      </c>
      <c r="J129" s="15" t="s">
        <v>204</v>
      </c>
      <c r="K129" s="14" t="s">
        <v>204</v>
      </c>
      <c r="L129" s="6" t="s">
        <v>204</v>
      </c>
      <c r="M129" s="6" t="s">
        <v>204</v>
      </c>
      <c r="N129" s="6" t="s">
        <v>204</v>
      </c>
      <c r="O129" s="6" t="s">
        <v>204</v>
      </c>
      <c r="P129" s="6" t="s">
        <v>204</v>
      </c>
      <c r="Q129" s="6" t="s">
        <v>204</v>
      </c>
      <c r="R129" s="6" t="s">
        <v>204</v>
      </c>
      <c r="S129" s="6" t="s">
        <v>204</v>
      </c>
      <c r="T129" s="6" t="s">
        <v>204</v>
      </c>
      <c r="U129" s="15" t="s">
        <v>204</v>
      </c>
    </row>
    <row r="130" spans="1:21" x14ac:dyDescent="0.25">
      <c r="A130" s="22" t="s">
        <v>157</v>
      </c>
      <c r="B130" s="12">
        <f t="shared" ref="B130:J130" si="34">SUM(B126:B129)</f>
        <v>1814231</v>
      </c>
      <c r="C130" s="5">
        <f t="shared" si="34"/>
        <v>12442196</v>
      </c>
      <c r="D130" s="5">
        <f t="shared" si="34"/>
        <v>4288259</v>
      </c>
      <c r="E130" s="5">
        <f t="shared" si="34"/>
        <v>10004894</v>
      </c>
      <c r="F130" s="5">
        <f t="shared" si="34"/>
        <v>2179037</v>
      </c>
      <c r="G130" s="5">
        <f t="shared" si="34"/>
        <v>28292116</v>
      </c>
      <c r="H130" s="5">
        <f t="shared" si="34"/>
        <v>2177436</v>
      </c>
      <c r="I130" s="5">
        <f t="shared" si="34"/>
        <v>120618</v>
      </c>
      <c r="J130" s="13">
        <f t="shared" si="34"/>
        <v>61318787</v>
      </c>
      <c r="K130" s="12">
        <f t="shared" ref="K130:U130" si="35">SUM(K126:K129)</f>
        <v>1266276</v>
      </c>
      <c r="L130" s="5">
        <f t="shared" si="35"/>
        <v>6565711</v>
      </c>
      <c r="M130" s="5">
        <f t="shared" si="35"/>
        <v>3617763</v>
      </c>
      <c r="N130" s="5">
        <f t="shared" si="35"/>
        <v>8600385</v>
      </c>
      <c r="O130" s="5">
        <f t="shared" si="35"/>
        <v>1815106</v>
      </c>
      <c r="P130" s="5">
        <f t="shared" si="35"/>
        <v>19726524</v>
      </c>
      <c r="Q130" s="5">
        <f t="shared" si="35"/>
        <v>253241</v>
      </c>
      <c r="R130" s="5">
        <f t="shared" si="35"/>
        <v>120618</v>
      </c>
      <c r="S130" s="5">
        <f t="shared" si="35"/>
        <v>78630</v>
      </c>
      <c r="T130" s="5">
        <f t="shared" si="35"/>
        <v>398030</v>
      </c>
      <c r="U130" s="13">
        <f t="shared" si="35"/>
        <v>42442284</v>
      </c>
    </row>
    <row r="131" spans="1:21" x14ac:dyDescent="0.25">
      <c r="A131" s="24"/>
      <c r="B131" s="32"/>
      <c r="C131" s="33"/>
      <c r="D131" s="33"/>
      <c r="E131" s="33"/>
      <c r="F131" s="33"/>
      <c r="G131" s="33"/>
      <c r="H131" s="33"/>
      <c r="I131" s="33"/>
      <c r="J131" s="34"/>
      <c r="K131" s="32"/>
      <c r="L131" s="33"/>
      <c r="M131" s="33"/>
      <c r="N131" s="33"/>
      <c r="O131" s="33"/>
      <c r="P131" s="33"/>
      <c r="Q131" s="33"/>
      <c r="R131" s="33"/>
      <c r="S131" s="33"/>
      <c r="T131" s="33"/>
      <c r="U131" s="34"/>
    </row>
    <row r="132" spans="1:21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3"/>
      <c r="J132" s="34"/>
      <c r="K132" s="32"/>
      <c r="L132" s="33"/>
      <c r="M132" s="33"/>
      <c r="N132" s="33"/>
      <c r="O132" s="33"/>
      <c r="P132" s="33"/>
      <c r="Q132" s="33"/>
      <c r="R132" s="33"/>
      <c r="S132" s="33"/>
      <c r="T132" s="33"/>
      <c r="U132" s="34"/>
    </row>
    <row r="133" spans="1:21" x14ac:dyDescent="0.25">
      <c r="A133" s="25" t="s">
        <v>198</v>
      </c>
      <c r="B133" s="14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15">
        <v>0</v>
      </c>
      <c r="K133" s="14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15">
        <v>0</v>
      </c>
    </row>
    <row r="134" spans="1:21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6" t="s">
        <v>204</v>
      </c>
      <c r="J134" s="15" t="s">
        <v>204</v>
      </c>
      <c r="K134" s="14" t="s">
        <v>204</v>
      </c>
      <c r="L134" s="6" t="s">
        <v>204</v>
      </c>
      <c r="M134" s="6" t="s">
        <v>204</v>
      </c>
      <c r="N134" s="6" t="s">
        <v>204</v>
      </c>
      <c r="O134" s="6" t="s">
        <v>204</v>
      </c>
      <c r="P134" s="6" t="s">
        <v>204</v>
      </c>
      <c r="Q134" s="6" t="s">
        <v>204</v>
      </c>
      <c r="R134" s="6" t="s">
        <v>204</v>
      </c>
      <c r="S134" s="6" t="s">
        <v>204</v>
      </c>
      <c r="T134" s="6" t="s">
        <v>204</v>
      </c>
      <c r="U134" s="15" t="s">
        <v>204</v>
      </c>
    </row>
    <row r="135" spans="1:21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6" t="s">
        <v>204</v>
      </c>
      <c r="J135" s="15" t="s">
        <v>204</v>
      </c>
      <c r="K135" s="14" t="s">
        <v>204</v>
      </c>
      <c r="L135" s="6" t="s">
        <v>204</v>
      </c>
      <c r="M135" s="6" t="s">
        <v>204</v>
      </c>
      <c r="N135" s="6" t="s">
        <v>204</v>
      </c>
      <c r="O135" s="6" t="s">
        <v>204</v>
      </c>
      <c r="P135" s="6" t="s">
        <v>204</v>
      </c>
      <c r="Q135" s="6" t="s">
        <v>204</v>
      </c>
      <c r="R135" s="6" t="s">
        <v>204</v>
      </c>
      <c r="S135" s="6" t="s">
        <v>204</v>
      </c>
      <c r="T135" s="6" t="s">
        <v>204</v>
      </c>
      <c r="U135" s="15" t="s">
        <v>204</v>
      </c>
    </row>
    <row r="136" spans="1:21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6" t="s">
        <v>204</v>
      </c>
      <c r="J136" s="15" t="s">
        <v>204</v>
      </c>
      <c r="K136" s="14" t="s">
        <v>204</v>
      </c>
      <c r="L136" s="6" t="s">
        <v>204</v>
      </c>
      <c r="M136" s="6" t="s">
        <v>204</v>
      </c>
      <c r="N136" s="6" t="s">
        <v>204</v>
      </c>
      <c r="O136" s="6" t="s">
        <v>204</v>
      </c>
      <c r="P136" s="6" t="s">
        <v>204</v>
      </c>
      <c r="Q136" s="6" t="s">
        <v>204</v>
      </c>
      <c r="R136" s="6" t="s">
        <v>204</v>
      </c>
      <c r="S136" s="6" t="s">
        <v>204</v>
      </c>
      <c r="T136" s="6" t="s">
        <v>204</v>
      </c>
      <c r="U136" s="15" t="s">
        <v>204</v>
      </c>
    </row>
    <row r="137" spans="1:21" x14ac:dyDescent="0.25">
      <c r="A137" s="22" t="s">
        <v>157</v>
      </c>
      <c r="B137" s="12">
        <f t="shared" ref="B137:J137" si="36">SUM(B133:B136)</f>
        <v>0</v>
      </c>
      <c r="C137" s="5">
        <f t="shared" si="36"/>
        <v>0</v>
      </c>
      <c r="D137" s="5">
        <f t="shared" si="36"/>
        <v>0</v>
      </c>
      <c r="E137" s="5">
        <f t="shared" si="36"/>
        <v>0</v>
      </c>
      <c r="F137" s="5">
        <f t="shared" si="36"/>
        <v>0</v>
      </c>
      <c r="G137" s="5">
        <f t="shared" si="36"/>
        <v>0</v>
      </c>
      <c r="H137" s="5">
        <f t="shared" si="36"/>
        <v>0</v>
      </c>
      <c r="I137" s="5">
        <f t="shared" si="36"/>
        <v>0</v>
      </c>
      <c r="J137" s="13">
        <f t="shared" si="36"/>
        <v>0</v>
      </c>
      <c r="K137" s="12">
        <f t="shared" ref="K137:U137" si="37">SUM(K133:K136)</f>
        <v>0</v>
      </c>
      <c r="L137" s="5">
        <f t="shared" si="37"/>
        <v>0</v>
      </c>
      <c r="M137" s="5">
        <f t="shared" si="37"/>
        <v>0</v>
      </c>
      <c r="N137" s="5">
        <f t="shared" si="37"/>
        <v>0</v>
      </c>
      <c r="O137" s="5">
        <f t="shared" si="37"/>
        <v>0</v>
      </c>
      <c r="P137" s="5">
        <f t="shared" si="37"/>
        <v>0</v>
      </c>
      <c r="Q137" s="5">
        <f t="shared" si="37"/>
        <v>0</v>
      </c>
      <c r="R137" s="5">
        <f t="shared" si="37"/>
        <v>0</v>
      </c>
      <c r="S137" s="5">
        <f t="shared" si="37"/>
        <v>0</v>
      </c>
      <c r="T137" s="5">
        <f t="shared" si="37"/>
        <v>0</v>
      </c>
      <c r="U137" s="13">
        <f t="shared" si="37"/>
        <v>0</v>
      </c>
    </row>
    <row r="138" spans="1:21" x14ac:dyDescent="0.25">
      <c r="A138" s="24"/>
      <c r="B138" s="32"/>
      <c r="C138" s="33"/>
      <c r="D138" s="33"/>
      <c r="E138" s="33"/>
      <c r="F138" s="33"/>
      <c r="G138" s="33"/>
      <c r="H138" s="33"/>
      <c r="I138" s="33"/>
      <c r="J138" s="34"/>
      <c r="K138" s="32"/>
      <c r="L138" s="33"/>
      <c r="M138" s="33"/>
      <c r="N138" s="33"/>
      <c r="O138" s="33"/>
      <c r="P138" s="33"/>
      <c r="Q138" s="33"/>
      <c r="R138" s="33"/>
      <c r="S138" s="33"/>
      <c r="T138" s="33"/>
      <c r="U138" s="34"/>
    </row>
    <row r="139" spans="1:21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4"/>
    </row>
    <row r="140" spans="1:21" x14ac:dyDescent="0.25">
      <c r="A140" s="25" t="s">
        <v>198</v>
      </c>
      <c r="B140" s="14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15">
        <v>0</v>
      </c>
      <c r="K140" s="14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15">
        <v>0</v>
      </c>
    </row>
    <row r="141" spans="1:21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6" t="s">
        <v>204</v>
      </c>
      <c r="J141" s="15" t="s">
        <v>204</v>
      </c>
      <c r="K141" s="14" t="s">
        <v>204</v>
      </c>
      <c r="L141" s="6" t="s">
        <v>204</v>
      </c>
      <c r="M141" s="6" t="s">
        <v>204</v>
      </c>
      <c r="N141" s="6" t="s">
        <v>204</v>
      </c>
      <c r="O141" s="6" t="s">
        <v>204</v>
      </c>
      <c r="P141" s="6" t="s">
        <v>204</v>
      </c>
      <c r="Q141" s="6" t="s">
        <v>204</v>
      </c>
      <c r="R141" s="6" t="s">
        <v>204</v>
      </c>
      <c r="S141" s="6" t="s">
        <v>204</v>
      </c>
      <c r="T141" s="6" t="s">
        <v>204</v>
      </c>
      <c r="U141" s="15" t="s">
        <v>204</v>
      </c>
    </row>
    <row r="142" spans="1:21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6" t="s">
        <v>204</v>
      </c>
      <c r="J142" s="15" t="s">
        <v>204</v>
      </c>
      <c r="K142" s="14" t="s">
        <v>204</v>
      </c>
      <c r="L142" s="6" t="s">
        <v>204</v>
      </c>
      <c r="M142" s="6" t="s">
        <v>204</v>
      </c>
      <c r="N142" s="6" t="s">
        <v>204</v>
      </c>
      <c r="O142" s="6" t="s">
        <v>204</v>
      </c>
      <c r="P142" s="6" t="s">
        <v>204</v>
      </c>
      <c r="Q142" s="6" t="s">
        <v>204</v>
      </c>
      <c r="R142" s="6" t="s">
        <v>204</v>
      </c>
      <c r="S142" s="6" t="s">
        <v>204</v>
      </c>
      <c r="T142" s="6" t="s">
        <v>204</v>
      </c>
      <c r="U142" s="15" t="s">
        <v>204</v>
      </c>
    </row>
    <row r="143" spans="1:21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6" t="s">
        <v>204</v>
      </c>
      <c r="J143" s="15" t="s">
        <v>204</v>
      </c>
      <c r="K143" s="14" t="s">
        <v>204</v>
      </c>
      <c r="L143" s="6" t="s">
        <v>204</v>
      </c>
      <c r="M143" s="6" t="s">
        <v>204</v>
      </c>
      <c r="N143" s="6" t="s">
        <v>204</v>
      </c>
      <c r="O143" s="6" t="s">
        <v>204</v>
      </c>
      <c r="P143" s="6" t="s">
        <v>204</v>
      </c>
      <c r="Q143" s="6" t="s">
        <v>204</v>
      </c>
      <c r="R143" s="6" t="s">
        <v>204</v>
      </c>
      <c r="S143" s="6" t="s">
        <v>204</v>
      </c>
      <c r="T143" s="6" t="s">
        <v>204</v>
      </c>
      <c r="U143" s="15" t="s">
        <v>204</v>
      </c>
    </row>
    <row r="144" spans="1:21" x14ac:dyDescent="0.25">
      <c r="A144" s="22" t="s">
        <v>157</v>
      </c>
      <c r="B144" s="12">
        <f t="shared" ref="B144:J144" si="38">SUM(B140:B143)</f>
        <v>0</v>
      </c>
      <c r="C144" s="5">
        <f t="shared" si="38"/>
        <v>0</v>
      </c>
      <c r="D144" s="5">
        <f t="shared" si="38"/>
        <v>0</v>
      </c>
      <c r="E144" s="5">
        <f t="shared" si="38"/>
        <v>0</v>
      </c>
      <c r="F144" s="5">
        <f t="shared" si="38"/>
        <v>0</v>
      </c>
      <c r="G144" s="5">
        <f t="shared" si="38"/>
        <v>0</v>
      </c>
      <c r="H144" s="5">
        <f t="shared" si="38"/>
        <v>0</v>
      </c>
      <c r="I144" s="5">
        <f t="shared" si="38"/>
        <v>0</v>
      </c>
      <c r="J144" s="13">
        <f t="shared" si="38"/>
        <v>0</v>
      </c>
      <c r="K144" s="12">
        <f t="shared" ref="K144:U144" si="39">SUM(K140:K143)</f>
        <v>0</v>
      </c>
      <c r="L144" s="5">
        <f t="shared" si="39"/>
        <v>0</v>
      </c>
      <c r="M144" s="5">
        <f t="shared" si="39"/>
        <v>0</v>
      </c>
      <c r="N144" s="5">
        <f t="shared" si="39"/>
        <v>0</v>
      </c>
      <c r="O144" s="5">
        <f t="shared" si="39"/>
        <v>0</v>
      </c>
      <c r="P144" s="5">
        <f t="shared" si="39"/>
        <v>0</v>
      </c>
      <c r="Q144" s="5">
        <f t="shared" si="39"/>
        <v>0</v>
      </c>
      <c r="R144" s="5">
        <f t="shared" si="39"/>
        <v>0</v>
      </c>
      <c r="S144" s="5">
        <f t="shared" si="39"/>
        <v>0</v>
      </c>
      <c r="T144" s="5">
        <f t="shared" si="39"/>
        <v>0</v>
      </c>
      <c r="U144" s="13">
        <f t="shared" si="39"/>
        <v>0</v>
      </c>
    </row>
    <row r="145" spans="1:21" x14ac:dyDescent="0.25">
      <c r="A145" s="24"/>
      <c r="B145" s="32"/>
      <c r="C145" s="33"/>
      <c r="D145" s="33"/>
      <c r="E145" s="33"/>
      <c r="F145" s="33"/>
      <c r="G145" s="33"/>
      <c r="H145" s="33"/>
      <c r="I145" s="33"/>
      <c r="J145" s="34"/>
      <c r="K145" s="32"/>
      <c r="L145" s="33"/>
      <c r="M145" s="33"/>
      <c r="N145" s="33"/>
      <c r="O145" s="33"/>
      <c r="P145" s="33"/>
      <c r="Q145" s="33"/>
      <c r="R145" s="33"/>
      <c r="S145" s="33"/>
      <c r="T145" s="33"/>
      <c r="U145" s="34"/>
    </row>
    <row r="146" spans="1:21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3"/>
      <c r="J146" s="34"/>
      <c r="K146" s="32"/>
      <c r="L146" s="33"/>
      <c r="M146" s="33"/>
      <c r="N146" s="33"/>
      <c r="O146" s="33"/>
      <c r="P146" s="33"/>
      <c r="Q146" s="33"/>
      <c r="R146" s="33"/>
      <c r="S146" s="33"/>
      <c r="T146" s="33"/>
      <c r="U146" s="34"/>
    </row>
    <row r="147" spans="1:21" x14ac:dyDescent="0.25">
      <c r="A147" s="25" t="s">
        <v>198</v>
      </c>
      <c r="B147" s="14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15">
        <v>0</v>
      </c>
      <c r="K147" s="14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15">
        <v>0</v>
      </c>
    </row>
    <row r="148" spans="1:21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6" t="s">
        <v>204</v>
      </c>
      <c r="J148" s="15" t="s">
        <v>204</v>
      </c>
      <c r="K148" s="14" t="s">
        <v>204</v>
      </c>
      <c r="L148" s="6" t="s">
        <v>204</v>
      </c>
      <c r="M148" s="6" t="s">
        <v>204</v>
      </c>
      <c r="N148" s="6" t="s">
        <v>204</v>
      </c>
      <c r="O148" s="6" t="s">
        <v>204</v>
      </c>
      <c r="P148" s="6" t="s">
        <v>204</v>
      </c>
      <c r="Q148" s="6" t="s">
        <v>204</v>
      </c>
      <c r="R148" s="6" t="s">
        <v>204</v>
      </c>
      <c r="S148" s="6" t="s">
        <v>204</v>
      </c>
      <c r="T148" s="6" t="s">
        <v>204</v>
      </c>
      <c r="U148" s="15" t="s">
        <v>204</v>
      </c>
    </row>
    <row r="149" spans="1:21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6" t="s">
        <v>204</v>
      </c>
      <c r="J149" s="15" t="s">
        <v>204</v>
      </c>
      <c r="K149" s="14" t="s">
        <v>204</v>
      </c>
      <c r="L149" s="6" t="s">
        <v>204</v>
      </c>
      <c r="M149" s="6" t="s">
        <v>204</v>
      </c>
      <c r="N149" s="6" t="s">
        <v>204</v>
      </c>
      <c r="O149" s="6" t="s">
        <v>204</v>
      </c>
      <c r="P149" s="6" t="s">
        <v>204</v>
      </c>
      <c r="Q149" s="6" t="s">
        <v>204</v>
      </c>
      <c r="R149" s="6" t="s">
        <v>204</v>
      </c>
      <c r="S149" s="6" t="s">
        <v>204</v>
      </c>
      <c r="T149" s="6" t="s">
        <v>204</v>
      </c>
      <c r="U149" s="15" t="s">
        <v>204</v>
      </c>
    </row>
    <row r="150" spans="1:21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6" t="s">
        <v>204</v>
      </c>
      <c r="J150" s="15" t="s">
        <v>204</v>
      </c>
      <c r="K150" s="14" t="s">
        <v>204</v>
      </c>
      <c r="L150" s="6" t="s">
        <v>204</v>
      </c>
      <c r="M150" s="6" t="s">
        <v>204</v>
      </c>
      <c r="N150" s="6" t="s">
        <v>204</v>
      </c>
      <c r="O150" s="6" t="s">
        <v>204</v>
      </c>
      <c r="P150" s="6" t="s">
        <v>204</v>
      </c>
      <c r="Q150" s="6" t="s">
        <v>204</v>
      </c>
      <c r="R150" s="6" t="s">
        <v>204</v>
      </c>
      <c r="S150" s="6" t="s">
        <v>204</v>
      </c>
      <c r="T150" s="6" t="s">
        <v>204</v>
      </c>
      <c r="U150" s="15" t="s">
        <v>204</v>
      </c>
    </row>
    <row r="151" spans="1:21" x14ac:dyDescent="0.25">
      <c r="A151" s="22" t="s">
        <v>157</v>
      </c>
      <c r="B151" s="12">
        <f t="shared" ref="B151:J151" si="40">SUM(B147:B150)</f>
        <v>0</v>
      </c>
      <c r="C151" s="5">
        <f t="shared" si="40"/>
        <v>0</v>
      </c>
      <c r="D151" s="5">
        <f t="shared" si="40"/>
        <v>0</v>
      </c>
      <c r="E151" s="5">
        <f t="shared" si="40"/>
        <v>0</v>
      </c>
      <c r="F151" s="5">
        <f t="shared" si="40"/>
        <v>0</v>
      </c>
      <c r="G151" s="5">
        <f t="shared" si="40"/>
        <v>0</v>
      </c>
      <c r="H151" s="5">
        <f t="shared" si="40"/>
        <v>0</v>
      </c>
      <c r="I151" s="5">
        <f t="shared" si="40"/>
        <v>0</v>
      </c>
      <c r="J151" s="13">
        <f t="shared" si="40"/>
        <v>0</v>
      </c>
      <c r="K151" s="12">
        <f t="shared" ref="K151:U151" si="41">SUM(K147:K150)</f>
        <v>0</v>
      </c>
      <c r="L151" s="5">
        <f t="shared" si="41"/>
        <v>0</v>
      </c>
      <c r="M151" s="5">
        <f t="shared" si="41"/>
        <v>0</v>
      </c>
      <c r="N151" s="5">
        <f t="shared" si="41"/>
        <v>0</v>
      </c>
      <c r="O151" s="5">
        <f t="shared" si="41"/>
        <v>0</v>
      </c>
      <c r="P151" s="5">
        <f t="shared" si="41"/>
        <v>0</v>
      </c>
      <c r="Q151" s="5">
        <f t="shared" si="41"/>
        <v>0</v>
      </c>
      <c r="R151" s="5">
        <f t="shared" si="41"/>
        <v>0</v>
      </c>
      <c r="S151" s="5">
        <f t="shared" si="41"/>
        <v>0</v>
      </c>
      <c r="T151" s="5">
        <f t="shared" si="41"/>
        <v>0</v>
      </c>
      <c r="U151" s="13">
        <f t="shared" si="41"/>
        <v>0</v>
      </c>
    </row>
    <row r="152" spans="1:21" x14ac:dyDescent="0.25">
      <c r="A152" s="24"/>
      <c r="B152" s="32"/>
      <c r="C152" s="33"/>
      <c r="D152" s="33"/>
      <c r="E152" s="33"/>
      <c r="F152" s="33"/>
      <c r="G152" s="33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4"/>
    </row>
    <row r="153" spans="1:21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3"/>
      <c r="J153" s="34"/>
      <c r="K153" s="32"/>
      <c r="L153" s="33"/>
      <c r="M153" s="33"/>
      <c r="N153" s="33"/>
      <c r="O153" s="33"/>
      <c r="P153" s="33"/>
      <c r="Q153" s="33"/>
      <c r="R153" s="33"/>
      <c r="S153" s="33"/>
      <c r="T153" s="33"/>
      <c r="U153" s="34"/>
    </row>
    <row r="154" spans="1:21" x14ac:dyDescent="0.25">
      <c r="A154" s="25" t="s">
        <v>198</v>
      </c>
      <c r="B154" s="14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15">
        <v>0</v>
      </c>
      <c r="K154" s="14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15">
        <v>0</v>
      </c>
    </row>
    <row r="155" spans="1:21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6" t="s">
        <v>204</v>
      </c>
      <c r="J155" s="15" t="s">
        <v>204</v>
      </c>
      <c r="K155" s="14" t="s">
        <v>204</v>
      </c>
      <c r="L155" s="6" t="s">
        <v>204</v>
      </c>
      <c r="M155" s="6" t="s">
        <v>204</v>
      </c>
      <c r="N155" s="6" t="s">
        <v>204</v>
      </c>
      <c r="O155" s="6" t="s">
        <v>204</v>
      </c>
      <c r="P155" s="6" t="s">
        <v>204</v>
      </c>
      <c r="Q155" s="6" t="s">
        <v>204</v>
      </c>
      <c r="R155" s="6" t="s">
        <v>204</v>
      </c>
      <c r="S155" s="6" t="s">
        <v>204</v>
      </c>
      <c r="T155" s="6" t="s">
        <v>204</v>
      </c>
      <c r="U155" s="15" t="s">
        <v>204</v>
      </c>
    </row>
    <row r="156" spans="1:21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6" t="s">
        <v>204</v>
      </c>
      <c r="J156" s="15" t="s">
        <v>204</v>
      </c>
      <c r="K156" s="14" t="s">
        <v>204</v>
      </c>
      <c r="L156" s="6" t="s">
        <v>204</v>
      </c>
      <c r="M156" s="6" t="s">
        <v>204</v>
      </c>
      <c r="N156" s="6" t="s">
        <v>204</v>
      </c>
      <c r="O156" s="6" t="s">
        <v>204</v>
      </c>
      <c r="P156" s="6" t="s">
        <v>204</v>
      </c>
      <c r="Q156" s="6" t="s">
        <v>204</v>
      </c>
      <c r="R156" s="6" t="s">
        <v>204</v>
      </c>
      <c r="S156" s="6" t="s">
        <v>204</v>
      </c>
      <c r="T156" s="6" t="s">
        <v>204</v>
      </c>
      <c r="U156" s="15" t="s">
        <v>204</v>
      </c>
    </row>
    <row r="157" spans="1:21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6" t="s">
        <v>204</v>
      </c>
      <c r="J157" s="15" t="s">
        <v>204</v>
      </c>
      <c r="K157" s="14" t="s">
        <v>204</v>
      </c>
      <c r="L157" s="6" t="s">
        <v>204</v>
      </c>
      <c r="M157" s="6" t="s">
        <v>204</v>
      </c>
      <c r="N157" s="6" t="s">
        <v>204</v>
      </c>
      <c r="O157" s="6" t="s">
        <v>204</v>
      </c>
      <c r="P157" s="6" t="s">
        <v>204</v>
      </c>
      <c r="Q157" s="6" t="s">
        <v>204</v>
      </c>
      <c r="R157" s="6" t="s">
        <v>204</v>
      </c>
      <c r="S157" s="6" t="s">
        <v>204</v>
      </c>
      <c r="T157" s="6" t="s">
        <v>204</v>
      </c>
      <c r="U157" s="15" t="s">
        <v>204</v>
      </c>
    </row>
    <row r="158" spans="1:21" x14ac:dyDescent="0.25">
      <c r="A158" s="22" t="s">
        <v>157</v>
      </c>
      <c r="B158" s="12">
        <f t="shared" ref="B158:U158" si="42">SUM(B154:B157)</f>
        <v>0</v>
      </c>
      <c r="C158" s="5">
        <f t="shared" si="42"/>
        <v>0</v>
      </c>
      <c r="D158" s="5">
        <f t="shared" si="42"/>
        <v>0</v>
      </c>
      <c r="E158" s="5">
        <f t="shared" si="42"/>
        <v>0</v>
      </c>
      <c r="F158" s="5">
        <f t="shared" si="42"/>
        <v>0</v>
      </c>
      <c r="G158" s="5">
        <f t="shared" si="42"/>
        <v>0</v>
      </c>
      <c r="H158" s="5">
        <f t="shared" si="42"/>
        <v>0</v>
      </c>
      <c r="I158" s="5">
        <f t="shared" si="42"/>
        <v>0</v>
      </c>
      <c r="J158" s="13">
        <f t="shared" si="42"/>
        <v>0</v>
      </c>
      <c r="K158" s="12">
        <f t="shared" si="42"/>
        <v>0</v>
      </c>
      <c r="L158" s="5">
        <f t="shared" si="42"/>
        <v>0</v>
      </c>
      <c r="M158" s="5">
        <f t="shared" si="42"/>
        <v>0</v>
      </c>
      <c r="N158" s="5">
        <f t="shared" si="42"/>
        <v>0</v>
      </c>
      <c r="O158" s="5">
        <f t="shared" si="42"/>
        <v>0</v>
      </c>
      <c r="P158" s="5">
        <f t="shared" si="42"/>
        <v>0</v>
      </c>
      <c r="Q158" s="5">
        <f t="shared" si="42"/>
        <v>0</v>
      </c>
      <c r="R158" s="5">
        <f t="shared" si="42"/>
        <v>0</v>
      </c>
      <c r="S158" s="5">
        <f t="shared" si="42"/>
        <v>0</v>
      </c>
      <c r="T158" s="5">
        <f t="shared" si="42"/>
        <v>0</v>
      </c>
      <c r="U158" s="13">
        <f t="shared" si="42"/>
        <v>0</v>
      </c>
    </row>
    <row r="159" spans="1:21" x14ac:dyDescent="0.25">
      <c r="A159" s="24"/>
      <c r="B159" s="32"/>
      <c r="C159" s="33"/>
      <c r="D159" s="33"/>
      <c r="E159" s="33"/>
      <c r="F159" s="33"/>
      <c r="G159" s="33"/>
      <c r="H159" s="33"/>
      <c r="I159" s="33"/>
      <c r="J159" s="34"/>
      <c r="K159" s="32"/>
      <c r="L159" s="33"/>
      <c r="M159" s="33"/>
      <c r="N159" s="33"/>
      <c r="O159" s="33"/>
      <c r="P159" s="33"/>
      <c r="Q159" s="33"/>
      <c r="R159" s="33"/>
      <c r="S159" s="33"/>
      <c r="T159" s="33"/>
      <c r="U159" s="34"/>
    </row>
    <row r="160" spans="1:21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3"/>
      <c r="J160" s="34"/>
      <c r="K160" s="32"/>
      <c r="L160" s="33"/>
      <c r="M160" s="33"/>
      <c r="N160" s="33"/>
      <c r="O160" s="33"/>
      <c r="P160" s="33"/>
      <c r="Q160" s="33"/>
      <c r="R160" s="33"/>
      <c r="S160" s="33"/>
      <c r="T160" s="33"/>
      <c r="U160" s="34"/>
    </row>
    <row r="161" spans="1:21" x14ac:dyDescent="0.25">
      <c r="A161" s="25" t="s">
        <v>198</v>
      </c>
      <c r="B161" s="14">
        <v>535578</v>
      </c>
      <c r="C161" s="6">
        <v>1491019</v>
      </c>
      <c r="D161" s="6">
        <v>177036</v>
      </c>
      <c r="E161" s="6">
        <v>245186</v>
      </c>
      <c r="F161" s="6">
        <v>74793</v>
      </c>
      <c r="G161" s="6">
        <v>8906</v>
      </c>
      <c r="H161" s="6">
        <v>5849</v>
      </c>
      <c r="I161" s="6">
        <v>-479</v>
      </c>
      <c r="J161" s="15">
        <v>2537888</v>
      </c>
      <c r="K161" s="14">
        <v>459243</v>
      </c>
      <c r="L161" s="6">
        <v>1273002</v>
      </c>
      <c r="M161" s="6">
        <v>136094</v>
      </c>
      <c r="N161" s="6">
        <v>193859</v>
      </c>
      <c r="O161" s="6">
        <v>57800</v>
      </c>
      <c r="P161" s="6">
        <v>5539</v>
      </c>
      <c r="Q161" s="6">
        <v>4559</v>
      </c>
      <c r="R161" s="6">
        <v>-479</v>
      </c>
      <c r="S161" s="6">
        <v>5496</v>
      </c>
      <c r="T161" s="6">
        <v>0</v>
      </c>
      <c r="U161" s="15">
        <v>2135113</v>
      </c>
    </row>
    <row r="162" spans="1:21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6" t="s">
        <v>204</v>
      </c>
      <c r="J162" s="15" t="s">
        <v>204</v>
      </c>
      <c r="K162" s="14" t="s">
        <v>204</v>
      </c>
      <c r="L162" s="6" t="s">
        <v>204</v>
      </c>
      <c r="M162" s="6" t="s">
        <v>204</v>
      </c>
      <c r="N162" s="6" t="s">
        <v>204</v>
      </c>
      <c r="O162" s="6" t="s">
        <v>204</v>
      </c>
      <c r="P162" s="6" t="s">
        <v>204</v>
      </c>
      <c r="Q162" s="6" t="s">
        <v>204</v>
      </c>
      <c r="R162" s="6" t="s">
        <v>204</v>
      </c>
      <c r="S162" s="6" t="s">
        <v>204</v>
      </c>
      <c r="T162" s="6" t="s">
        <v>204</v>
      </c>
      <c r="U162" s="15" t="s">
        <v>204</v>
      </c>
    </row>
    <row r="163" spans="1:21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6" t="s">
        <v>204</v>
      </c>
      <c r="J163" s="15" t="s">
        <v>204</v>
      </c>
      <c r="K163" s="14" t="s">
        <v>204</v>
      </c>
      <c r="L163" s="6" t="s">
        <v>204</v>
      </c>
      <c r="M163" s="6" t="s">
        <v>204</v>
      </c>
      <c r="N163" s="6" t="s">
        <v>204</v>
      </c>
      <c r="O163" s="6" t="s">
        <v>204</v>
      </c>
      <c r="P163" s="6" t="s">
        <v>204</v>
      </c>
      <c r="Q163" s="6" t="s">
        <v>204</v>
      </c>
      <c r="R163" s="6" t="s">
        <v>204</v>
      </c>
      <c r="S163" s="6" t="s">
        <v>204</v>
      </c>
      <c r="T163" s="6" t="s">
        <v>204</v>
      </c>
      <c r="U163" s="15" t="s">
        <v>204</v>
      </c>
    </row>
    <row r="164" spans="1:21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6" t="s">
        <v>204</v>
      </c>
      <c r="J164" s="15" t="s">
        <v>204</v>
      </c>
      <c r="K164" s="14" t="s">
        <v>204</v>
      </c>
      <c r="L164" s="6" t="s">
        <v>204</v>
      </c>
      <c r="M164" s="6" t="s">
        <v>204</v>
      </c>
      <c r="N164" s="6" t="s">
        <v>204</v>
      </c>
      <c r="O164" s="6" t="s">
        <v>204</v>
      </c>
      <c r="P164" s="6" t="s">
        <v>204</v>
      </c>
      <c r="Q164" s="6" t="s">
        <v>204</v>
      </c>
      <c r="R164" s="6" t="s">
        <v>204</v>
      </c>
      <c r="S164" s="6" t="s">
        <v>204</v>
      </c>
      <c r="T164" s="6" t="s">
        <v>204</v>
      </c>
      <c r="U164" s="15" t="s">
        <v>204</v>
      </c>
    </row>
    <row r="165" spans="1:21" x14ac:dyDescent="0.25">
      <c r="A165" s="22" t="s">
        <v>157</v>
      </c>
      <c r="B165" s="12">
        <f t="shared" ref="B165:J165" si="43">SUM(B161:B164)</f>
        <v>535578</v>
      </c>
      <c r="C165" s="5">
        <f t="shared" si="43"/>
        <v>1491019</v>
      </c>
      <c r="D165" s="5">
        <f t="shared" si="43"/>
        <v>177036</v>
      </c>
      <c r="E165" s="5">
        <f t="shared" si="43"/>
        <v>245186</v>
      </c>
      <c r="F165" s="5">
        <f t="shared" si="43"/>
        <v>74793</v>
      </c>
      <c r="G165" s="5">
        <f t="shared" si="43"/>
        <v>8906</v>
      </c>
      <c r="H165" s="5">
        <f t="shared" si="43"/>
        <v>5849</v>
      </c>
      <c r="I165" s="5">
        <f t="shared" si="43"/>
        <v>-479</v>
      </c>
      <c r="J165" s="13">
        <f t="shared" si="43"/>
        <v>2537888</v>
      </c>
      <c r="K165" s="12">
        <f t="shared" ref="K165:U165" si="44">SUM(K161:K164)</f>
        <v>459243</v>
      </c>
      <c r="L165" s="5">
        <f t="shared" si="44"/>
        <v>1273002</v>
      </c>
      <c r="M165" s="5">
        <f t="shared" si="44"/>
        <v>136094</v>
      </c>
      <c r="N165" s="5">
        <f t="shared" si="44"/>
        <v>193859</v>
      </c>
      <c r="O165" s="5">
        <f t="shared" si="44"/>
        <v>57800</v>
      </c>
      <c r="P165" s="5">
        <f t="shared" si="44"/>
        <v>5539</v>
      </c>
      <c r="Q165" s="5">
        <f t="shared" si="44"/>
        <v>4559</v>
      </c>
      <c r="R165" s="5">
        <f t="shared" si="44"/>
        <v>-479</v>
      </c>
      <c r="S165" s="5">
        <f t="shared" si="44"/>
        <v>5496</v>
      </c>
      <c r="T165" s="5">
        <f t="shared" si="44"/>
        <v>0</v>
      </c>
      <c r="U165" s="13">
        <f t="shared" si="44"/>
        <v>2135113</v>
      </c>
    </row>
    <row r="166" spans="1:21" x14ac:dyDescent="0.25">
      <c r="A166" s="24"/>
      <c r="B166" s="32"/>
      <c r="C166" s="33"/>
      <c r="D166" s="33"/>
      <c r="E166" s="33"/>
      <c r="F166" s="33"/>
      <c r="G166" s="33"/>
      <c r="H166" s="33"/>
      <c r="I166" s="33"/>
      <c r="J166" s="34"/>
      <c r="K166" s="32"/>
      <c r="L166" s="33"/>
      <c r="M166" s="33"/>
      <c r="N166" s="33"/>
      <c r="O166" s="33"/>
      <c r="P166" s="33"/>
      <c r="Q166" s="33"/>
      <c r="R166" s="33"/>
      <c r="S166" s="33"/>
      <c r="T166" s="33"/>
      <c r="U166" s="34"/>
    </row>
    <row r="167" spans="1:21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3"/>
      <c r="J167" s="34"/>
      <c r="K167" s="32"/>
      <c r="L167" s="33"/>
      <c r="M167" s="33"/>
      <c r="N167" s="33"/>
      <c r="O167" s="33"/>
      <c r="P167" s="33"/>
      <c r="Q167" s="33"/>
      <c r="R167" s="33"/>
      <c r="S167" s="33"/>
      <c r="T167" s="33"/>
      <c r="U167" s="34"/>
    </row>
    <row r="168" spans="1:21" x14ac:dyDescent="0.25">
      <c r="A168" s="25" t="s">
        <v>198</v>
      </c>
      <c r="B168" s="14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15">
        <v>0</v>
      </c>
      <c r="K168" s="14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15">
        <v>0</v>
      </c>
    </row>
    <row r="169" spans="1:21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6" t="s">
        <v>204</v>
      </c>
      <c r="J169" s="15" t="s">
        <v>204</v>
      </c>
      <c r="K169" s="14" t="s">
        <v>204</v>
      </c>
      <c r="L169" s="6" t="s">
        <v>204</v>
      </c>
      <c r="M169" s="6" t="s">
        <v>204</v>
      </c>
      <c r="N169" s="6" t="s">
        <v>204</v>
      </c>
      <c r="O169" s="6" t="s">
        <v>204</v>
      </c>
      <c r="P169" s="6" t="s">
        <v>204</v>
      </c>
      <c r="Q169" s="6" t="s">
        <v>204</v>
      </c>
      <c r="R169" s="6" t="s">
        <v>204</v>
      </c>
      <c r="S169" s="6" t="s">
        <v>204</v>
      </c>
      <c r="T169" s="6" t="s">
        <v>204</v>
      </c>
      <c r="U169" s="15" t="s">
        <v>204</v>
      </c>
    </row>
    <row r="170" spans="1:21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6" t="s">
        <v>204</v>
      </c>
      <c r="J170" s="15" t="s">
        <v>204</v>
      </c>
      <c r="K170" s="14" t="s">
        <v>204</v>
      </c>
      <c r="L170" s="6" t="s">
        <v>204</v>
      </c>
      <c r="M170" s="6" t="s">
        <v>204</v>
      </c>
      <c r="N170" s="6" t="s">
        <v>204</v>
      </c>
      <c r="O170" s="6" t="s">
        <v>204</v>
      </c>
      <c r="P170" s="6" t="s">
        <v>204</v>
      </c>
      <c r="Q170" s="6" t="s">
        <v>204</v>
      </c>
      <c r="R170" s="6" t="s">
        <v>204</v>
      </c>
      <c r="S170" s="6" t="s">
        <v>204</v>
      </c>
      <c r="T170" s="6" t="s">
        <v>204</v>
      </c>
      <c r="U170" s="15" t="s">
        <v>204</v>
      </c>
    </row>
    <row r="171" spans="1:21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6" t="s">
        <v>204</v>
      </c>
      <c r="J171" s="15" t="s">
        <v>204</v>
      </c>
      <c r="K171" s="14" t="s">
        <v>204</v>
      </c>
      <c r="L171" s="6" t="s">
        <v>204</v>
      </c>
      <c r="M171" s="6" t="s">
        <v>204</v>
      </c>
      <c r="N171" s="6" t="s">
        <v>204</v>
      </c>
      <c r="O171" s="6" t="s">
        <v>204</v>
      </c>
      <c r="P171" s="6" t="s">
        <v>204</v>
      </c>
      <c r="Q171" s="6" t="s">
        <v>204</v>
      </c>
      <c r="R171" s="6" t="s">
        <v>204</v>
      </c>
      <c r="S171" s="6" t="s">
        <v>204</v>
      </c>
      <c r="T171" s="6" t="s">
        <v>204</v>
      </c>
      <c r="U171" s="15" t="s">
        <v>204</v>
      </c>
    </row>
    <row r="172" spans="1:21" x14ac:dyDescent="0.25">
      <c r="A172" s="22" t="s">
        <v>157</v>
      </c>
      <c r="B172" s="12">
        <f t="shared" ref="B172:J172" si="45">SUM(B168:B171)</f>
        <v>0</v>
      </c>
      <c r="C172" s="5">
        <f t="shared" si="45"/>
        <v>0</v>
      </c>
      <c r="D172" s="5">
        <f t="shared" si="45"/>
        <v>0</v>
      </c>
      <c r="E172" s="5">
        <f t="shared" si="45"/>
        <v>0</v>
      </c>
      <c r="F172" s="5">
        <f t="shared" si="45"/>
        <v>0</v>
      </c>
      <c r="G172" s="5">
        <f t="shared" si="45"/>
        <v>0</v>
      </c>
      <c r="H172" s="5">
        <f t="shared" si="45"/>
        <v>0</v>
      </c>
      <c r="I172" s="5">
        <f t="shared" si="45"/>
        <v>0</v>
      </c>
      <c r="J172" s="13">
        <f t="shared" si="45"/>
        <v>0</v>
      </c>
      <c r="K172" s="12">
        <f t="shared" ref="K172:U172" si="46">SUM(K168:K171)</f>
        <v>0</v>
      </c>
      <c r="L172" s="5">
        <f t="shared" si="46"/>
        <v>0</v>
      </c>
      <c r="M172" s="5">
        <f t="shared" si="46"/>
        <v>0</v>
      </c>
      <c r="N172" s="5">
        <f t="shared" si="46"/>
        <v>0</v>
      </c>
      <c r="O172" s="5">
        <f t="shared" si="46"/>
        <v>0</v>
      </c>
      <c r="P172" s="5">
        <f t="shared" si="46"/>
        <v>0</v>
      </c>
      <c r="Q172" s="5">
        <f t="shared" si="46"/>
        <v>0</v>
      </c>
      <c r="R172" s="5">
        <f t="shared" si="46"/>
        <v>0</v>
      </c>
      <c r="S172" s="5">
        <f t="shared" si="46"/>
        <v>0</v>
      </c>
      <c r="T172" s="5">
        <f t="shared" si="46"/>
        <v>0</v>
      </c>
      <c r="U172" s="13">
        <f t="shared" si="46"/>
        <v>0</v>
      </c>
    </row>
    <row r="173" spans="1:21" x14ac:dyDescent="0.25">
      <c r="A173" s="24"/>
      <c r="B173" s="32"/>
      <c r="C173" s="33"/>
      <c r="D173" s="33"/>
      <c r="E173" s="33"/>
      <c r="F173" s="33"/>
      <c r="G173" s="33"/>
      <c r="H173" s="33"/>
      <c r="I173" s="33"/>
      <c r="J173" s="34"/>
      <c r="K173" s="32"/>
      <c r="L173" s="33"/>
      <c r="M173" s="33"/>
      <c r="N173" s="33"/>
      <c r="O173" s="33"/>
      <c r="P173" s="33"/>
      <c r="Q173" s="33"/>
      <c r="R173" s="33"/>
      <c r="S173" s="33"/>
      <c r="T173" s="33"/>
      <c r="U173" s="34"/>
    </row>
    <row r="174" spans="1:21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3"/>
      <c r="J174" s="34"/>
      <c r="K174" s="32"/>
      <c r="L174" s="33"/>
      <c r="M174" s="33"/>
      <c r="N174" s="33"/>
      <c r="O174" s="33"/>
      <c r="P174" s="33"/>
      <c r="Q174" s="33"/>
      <c r="R174" s="33"/>
      <c r="S174" s="33"/>
      <c r="T174" s="33"/>
      <c r="U174" s="34"/>
    </row>
    <row r="175" spans="1:21" x14ac:dyDescent="0.25">
      <c r="A175" s="25" t="s">
        <v>198</v>
      </c>
      <c r="B175" s="14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15">
        <v>0</v>
      </c>
      <c r="K175" s="14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15">
        <v>0</v>
      </c>
    </row>
    <row r="176" spans="1:21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6" t="s">
        <v>204</v>
      </c>
      <c r="J176" s="15" t="s">
        <v>204</v>
      </c>
      <c r="K176" s="14" t="s">
        <v>204</v>
      </c>
      <c r="L176" s="6" t="s">
        <v>204</v>
      </c>
      <c r="M176" s="6" t="s">
        <v>204</v>
      </c>
      <c r="N176" s="6" t="s">
        <v>204</v>
      </c>
      <c r="O176" s="6" t="s">
        <v>204</v>
      </c>
      <c r="P176" s="6" t="s">
        <v>204</v>
      </c>
      <c r="Q176" s="6" t="s">
        <v>204</v>
      </c>
      <c r="R176" s="6" t="s">
        <v>204</v>
      </c>
      <c r="S176" s="6" t="s">
        <v>204</v>
      </c>
      <c r="T176" s="6" t="s">
        <v>204</v>
      </c>
      <c r="U176" s="15" t="s">
        <v>204</v>
      </c>
    </row>
    <row r="177" spans="1:21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6" t="s">
        <v>204</v>
      </c>
      <c r="J177" s="15" t="s">
        <v>204</v>
      </c>
      <c r="K177" s="14" t="s">
        <v>204</v>
      </c>
      <c r="L177" s="6" t="s">
        <v>204</v>
      </c>
      <c r="M177" s="6" t="s">
        <v>204</v>
      </c>
      <c r="N177" s="6" t="s">
        <v>204</v>
      </c>
      <c r="O177" s="6" t="s">
        <v>204</v>
      </c>
      <c r="P177" s="6" t="s">
        <v>204</v>
      </c>
      <c r="Q177" s="6" t="s">
        <v>204</v>
      </c>
      <c r="R177" s="6" t="s">
        <v>204</v>
      </c>
      <c r="S177" s="6" t="s">
        <v>204</v>
      </c>
      <c r="T177" s="6" t="s">
        <v>204</v>
      </c>
      <c r="U177" s="15" t="s">
        <v>204</v>
      </c>
    </row>
    <row r="178" spans="1:21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6" t="s">
        <v>204</v>
      </c>
      <c r="J178" s="15" t="s">
        <v>204</v>
      </c>
      <c r="K178" s="14" t="s">
        <v>204</v>
      </c>
      <c r="L178" s="6" t="s">
        <v>204</v>
      </c>
      <c r="M178" s="6" t="s">
        <v>204</v>
      </c>
      <c r="N178" s="6" t="s">
        <v>204</v>
      </c>
      <c r="O178" s="6" t="s">
        <v>204</v>
      </c>
      <c r="P178" s="6" t="s">
        <v>204</v>
      </c>
      <c r="Q178" s="6" t="s">
        <v>204</v>
      </c>
      <c r="R178" s="6" t="s">
        <v>204</v>
      </c>
      <c r="S178" s="6" t="s">
        <v>204</v>
      </c>
      <c r="T178" s="6" t="s">
        <v>204</v>
      </c>
      <c r="U178" s="15" t="s">
        <v>204</v>
      </c>
    </row>
    <row r="179" spans="1:21" x14ac:dyDescent="0.25">
      <c r="A179" s="22" t="s">
        <v>157</v>
      </c>
      <c r="B179" s="12">
        <f t="shared" ref="B179:J179" si="47">SUM(B175:B178)</f>
        <v>0</v>
      </c>
      <c r="C179" s="5">
        <f t="shared" si="47"/>
        <v>0</v>
      </c>
      <c r="D179" s="5">
        <f t="shared" si="47"/>
        <v>0</v>
      </c>
      <c r="E179" s="5">
        <f t="shared" si="47"/>
        <v>0</v>
      </c>
      <c r="F179" s="5">
        <f t="shared" si="47"/>
        <v>0</v>
      </c>
      <c r="G179" s="5">
        <f t="shared" si="47"/>
        <v>0</v>
      </c>
      <c r="H179" s="5">
        <f t="shared" si="47"/>
        <v>0</v>
      </c>
      <c r="I179" s="5">
        <f t="shared" si="47"/>
        <v>0</v>
      </c>
      <c r="J179" s="13">
        <f t="shared" si="47"/>
        <v>0</v>
      </c>
      <c r="K179" s="12">
        <f t="shared" ref="K179:U179" si="48">SUM(K175:K178)</f>
        <v>0</v>
      </c>
      <c r="L179" s="5">
        <f t="shared" si="48"/>
        <v>0</v>
      </c>
      <c r="M179" s="5">
        <f t="shared" si="48"/>
        <v>0</v>
      </c>
      <c r="N179" s="5">
        <f t="shared" si="48"/>
        <v>0</v>
      </c>
      <c r="O179" s="5">
        <f t="shared" si="48"/>
        <v>0</v>
      </c>
      <c r="P179" s="5">
        <f t="shared" si="48"/>
        <v>0</v>
      </c>
      <c r="Q179" s="5">
        <f t="shared" si="48"/>
        <v>0</v>
      </c>
      <c r="R179" s="5">
        <f t="shared" si="48"/>
        <v>0</v>
      </c>
      <c r="S179" s="5">
        <f t="shared" si="48"/>
        <v>0</v>
      </c>
      <c r="T179" s="5">
        <f t="shared" si="48"/>
        <v>0</v>
      </c>
      <c r="U179" s="13">
        <f t="shared" si="48"/>
        <v>0</v>
      </c>
    </row>
    <row r="180" spans="1:21" x14ac:dyDescent="0.25">
      <c r="A180" s="24"/>
      <c r="B180" s="32"/>
      <c r="C180" s="33"/>
      <c r="D180" s="33"/>
      <c r="E180" s="33"/>
      <c r="F180" s="33"/>
      <c r="G180" s="33"/>
      <c r="H180" s="33"/>
      <c r="I180" s="33"/>
      <c r="J180" s="34"/>
      <c r="K180" s="32"/>
      <c r="L180" s="33"/>
      <c r="M180" s="33"/>
      <c r="N180" s="33"/>
      <c r="O180" s="33"/>
      <c r="P180" s="33"/>
      <c r="Q180" s="33"/>
      <c r="R180" s="33"/>
      <c r="S180" s="33"/>
      <c r="T180" s="33"/>
      <c r="U180" s="34"/>
    </row>
    <row r="181" spans="1:21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3"/>
      <c r="J181" s="34"/>
      <c r="K181" s="32"/>
      <c r="L181" s="33"/>
      <c r="M181" s="33"/>
      <c r="N181" s="33"/>
      <c r="O181" s="33"/>
      <c r="P181" s="33"/>
      <c r="Q181" s="33"/>
      <c r="R181" s="33"/>
      <c r="S181" s="33"/>
      <c r="T181" s="33"/>
      <c r="U181" s="34"/>
    </row>
    <row r="182" spans="1:21" x14ac:dyDescent="0.25">
      <c r="A182" s="25" t="s">
        <v>198</v>
      </c>
      <c r="B182" s="14">
        <v>772176</v>
      </c>
      <c r="C182" s="6">
        <v>0</v>
      </c>
      <c r="D182" s="6">
        <v>463321</v>
      </c>
      <c r="E182" s="6">
        <v>806004</v>
      </c>
      <c r="F182" s="6">
        <v>257082</v>
      </c>
      <c r="G182" s="6">
        <v>0</v>
      </c>
      <c r="H182" s="6">
        <v>106150</v>
      </c>
      <c r="I182" s="6">
        <v>0</v>
      </c>
      <c r="J182" s="15">
        <v>2404733</v>
      </c>
      <c r="K182" s="14">
        <v>7251</v>
      </c>
      <c r="L182" s="6">
        <v>0</v>
      </c>
      <c r="M182" s="6">
        <v>7727</v>
      </c>
      <c r="N182" s="6">
        <v>128402</v>
      </c>
      <c r="O182" s="6">
        <v>126393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15">
        <v>269773</v>
      </c>
    </row>
    <row r="183" spans="1:21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6" t="s">
        <v>204</v>
      </c>
      <c r="J183" s="15" t="s">
        <v>204</v>
      </c>
      <c r="K183" s="14" t="s">
        <v>204</v>
      </c>
      <c r="L183" s="6" t="s">
        <v>204</v>
      </c>
      <c r="M183" s="6" t="s">
        <v>204</v>
      </c>
      <c r="N183" s="6" t="s">
        <v>204</v>
      </c>
      <c r="O183" s="6" t="s">
        <v>204</v>
      </c>
      <c r="P183" s="6" t="s">
        <v>204</v>
      </c>
      <c r="Q183" s="6" t="s">
        <v>204</v>
      </c>
      <c r="R183" s="6" t="s">
        <v>204</v>
      </c>
      <c r="S183" s="6" t="s">
        <v>204</v>
      </c>
      <c r="T183" s="6" t="s">
        <v>204</v>
      </c>
      <c r="U183" s="15" t="s">
        <v>204</v>
      </c>
    </row>
    <row r="184" spans="1:21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6" t="s">
        <v>204</v>
      </c>
      <c r="J184" s="15" t="s">
        <v>204</v>
      </c>
      <c r="K184" s="14" t="s">
        <v>204</v>
      </c>
      <c r="L184" s="6" t="s">
        <v>204</v>
      </c>
      <c r="M184" s="6" t="s">
        <v>204</v>
      </c>
      <c r="N184" s="6" t="s">
        <v>204</v>
      </c>
      <c r="O184" s="6" t="s">
        <v>204</v>
      </c>
      <c r="P184" s="6" t="s">
        <v>204</v>
      </c>
      <c r="Q184" s="6" t="s">
        <v>204</v>
      </c>
      <c r="R184" s="6" t="s">
        <v>204</v>
      </c>
      <c r="S184" s="6" t="s">
        <v>204</v>
      </c>
      <c r="T184" s="6" t="s">
        <v>204</v>
      </c>
      <c r="U184" s="15" t="s">
        <v>204</v>
      </c>
    </row>
    <row r="185" spans="1:21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6" t="s">
        <v>204</v>
      </c>
      <c r="J185" s="15" t="s">
        <v>204</v>
      </c>
      <c r="K185" s="14" t="s">
        <v>204</v>
      </c>
      <c r="L185" s="6" t="s">
        <v>204</v>
      </c>
      <c r="M185" s="6" t="s">
        <v>204</v>
      </c>
      <c r="N185" s="6" t="s">
        <v>204</v>
      </c>
      <c r="O185" s="6" t="s">
        <v>204</v>
      </c>
      <c r="P185" s="6" t="s">
        <v>204</v>
      </c>
      <c r="Q185" s="6" t="s">
        <v>204</v>
      </c>
      <c r="R185" s="6" t="s">
        <v>204</v>
      </c>
      <c r="S185" s="6" t="s">
        <v>204</v>
      </c>
      <c r="T185" s="6" t="s">
        <v>204</v>
      </c>
      <c r="U185" s="15" t="s">
        <v>204</v>
      </c>
    </row>
    <row r="186" spans="1:21" x14ac:dyDescent="0.25">
      <c r="A186" s="22" t="s">
        <v>157</v>
      </c>
      <c r="B186" s="12">
        <f t="shared" ref="B186:J186" si="49">SUM(B182:B185)</f>
        <v>772176</v>
      </c>
      <c r="C186" s="5">
        <f t="shared" si="49"/>
        <v>0</v>
      </c>
      <c r="D186" s="5">
        <f t="shared" si="49"/>
        <v>463321</v>
      </c>
      <c r="E186" s="5">
        <f t="shared" si="49"/>
        <v>806004</v>
      </c>
      <c r="F186" s="5">
        <f t="shared" si="49"/>
        <v>257082</v>
      </c>
      <c r="G186" s="5">
        <f t="shared" si="49"/>
        <v>0</v>
      </c>
      <c r="H186" s="5">
        <f t="shared" si="49"/>
        <v>106150</v>
      </c>
      <c r="I186" s="5">
        <f t="shared" si="49"/>
        <v>0</v>
      </c>
      <c r="J186" s="13">
        <f t="shared" si="49"/>
        <v>2404733</v>
      </c>
      <c r="K186" s="12">
        <f t="shared" ref="K186:U186" si="50">SUM(K182:K185)</f>
        <v>7251</v>
      </c>
      <c r="L186" s="5">
        <f t="shared" si="50"/>
        <v>0</v>
      </c>
      <c r="M186" s="5">
        <f t="shared" si="50"/>
        <v>7727</v>
      </c>
      <c r="N186" s="5">
        <f t="shared" si="50"/>
        <v>128402</v>
      </c>
      <c r="O186" s="5">
        <f t="shared" si="50"/>
        <v>126393</v>
      </c>
      <c r="P186" s="5">
        <f t="shared" si="50"/>
        <v>0</v>
      </c>
      <c r="Q186" s="5">
        <f t="shared" si="50"/>
        <v>0</v>
      </c>
      <c r="R186" s="5">
        <f t="shared" si="50"/>
        <v>0</v>
      </c>
      <c r="S186" s="5">
        <f t="shared" si="50"/>
        <v>0</v>
      </c>
      <c r="T186" s="5">
        <f t="shared" si="50"/>
        <v>0</v>
      </c>
      <c r="U186" s="13">
        <f t="shared" si="50"/>
        <v>269773</v>
      </c>
    </row>
    <row r="187" spans="1:21" x14ac:dyDescent="0.25">
      <c r="A187" s="24"/>
      <c r="B187" s="32"/>
      <c r="C187" s="33"/>
      <c r="D187" s="33"/>
      <c r="E187" s="33"/>
      <c r="F187" s="33"/>
      <c r="G187" s="33"/>
      <c r="H187" s="33"/>
      <c r="I187" s="33"/>
      <c r="J187" s="34"/>
      <c r="K187" s="32"/>
      <c r="L187" s="33"/>
      <c r="M187" s="33"/>
      <c r="N187" s="33"/>
      <c r="O187" s="33"/>
      <c r="P187" s="33"/>
      <c r="Q187" s="33"/>
      <c r="R187" s="33"/>
      <c r="S187" s="33"/>
      <c r="T187" s="33"/>
      <c r="U187" s="34"/>
    </row>
    <row r="188" spans="1:21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3"/>
      <c r="J188" s="34"/>
      <c r="K188" s="32"/>
      <c r="L188" s="33"/>
      <c r="M188" s="33"/>
      <c r="N188" s="33"/>
      <c r="O188" s="33"/>
      <c r="P188" s="33"/>
      <c r="Q188" s="33"/>
      <c r="R188" s="33"/>
      <c r="S188" s="33"/>
      <c r="T188" s="33"/>
      <c r="U188" s="34"/>
    </row>
    <row r="189" spans="1:21" x14ac:dyDescent="0.25">
      <c r="A189" s="25" t="s">
        <v>198</v>
      </c>
      <c r="B189" s="14">
        <v>75942</v>
      </c>
      <c r="C189" s="6">
        <v>3024</v>
      </c>
      <c r="D189" s="6">
        <v>90043</v>
      </c>
      <c r="E189" s="6">
        <v>2642</v>
      </c>
      <c r="F189" s="6">
        <v>3998</v>
      </c>
      <c r="G189" s="6">
        <v>189720</v>
      </c>
      <c r="H189" s="6">
        <v>36937</v>
      </c>
      <c r="I189" s="6">
        <v>0</v>
      </c>
      <c r="J189" s="15">
        <v>402306</v>
      </c>
      <c r="K189" s="14">
        <v>10971</v>
      </c>
      <c r="L189" s="6">
        <v>1578</v>
      </c>
      <c r="M189" s="6">
        <v>-63733</v>
      </c>
      <c r="N189" s="6">
        <v>1046</v>
      </c>
      <c r="O189" s="6">
        <v>-2736</v>
      </c>
      <c r="P189" s="6">
        <v>15839</v>
      </c>
      <c r="Q189" s="6">
        <v>10408</v>
      </c>
      <c r="R189" s="6">
        <v>1122</v>
      </c>
      <c r="S189" s="6">
        <v>2827</v>
      </c>
      <c r="T189" s="6">
        <v>0</v>
      </c>
      <c r="U189" s="15">
        <v>-22678</v>
      </c>
    </row>
    <row r="190" spans="1:21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6" t="s">
        <v>204</v>
      </c>
      <c r="J190" s="15" t="s">
        <v>204</v>
      </c>
      <c r="K190" s="14" t="s">
        <v>204</v>
      </c>
      <c r="L190" s="6" t="s">
        <v>204</v>
      </c>
      <c r="M190" s="6" t="s">
        <v>204</v>
      </c>
      <c r="N190" s="6" t="s">
        <v>204</v>
      </c>
      <c r="O190" s="6" t="s">
        <v>204</v>
      </c>
      <c r="P190" s="6" t="s">
        <v>204</v>
      </c>
      <c r="Q190" s="6" t="s">
        <v>204</v>
      </c>
      <c r="R190" s="6" t="s">
        <v>204</v>
      </c>
      <c r="S190" s="6" t="s">
        <v>204</v>
      </c>
      <c r="T190" s="6" t="s">
        <v>204</v>
      </c>
      <c r="U190" s="15" t="s">
        <v>204</v>
      </c>
    </row>
    <row r="191" spans="1:21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6" t="s">
        <v>204</v>
      </c>
      <c r="J191" s="15" t="s">
        <v>204</v>
      </c>
      <c r="K191" s="14" t="s">
        <v>204</v>
      </c>
      <c r="L191" s="6" t="s">
        <v>204</v>
      </c>
      <c r="M191" s="6" t="s">
        <v>204</v>
      </c>
      <c r="N191" s="6" t="s">
        <v>204</v>
      </c>
      <c r="O191" s="6" t="s">
        <v>204</v>
      </c>
      <c r="P191" s="6" t="s">
        <v>204</v>
      </c>
      <c r="Q191" s="6" t="s">
        <v>204</v>
      </c>
      <c r="R191" s="6" t="s">
        <v>204</v>
      </c>
      <c r="S191" s="6" t="s">
        <v>204</v>
      </c>
      <c r="T191" s="6" t="s">
        <v>204</v>
      </c>
      <c r="U191" s="15" t="s">
        <v>204</v>
      </c>
    </row>
    <row r="192" spans="1:21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6" t="s">
        <v>204</v>
      </c>
      <c r="J192" s="15" t="s">
        <v>204</v>
      </c>
      <c r="K192" s="14" t="s">
        <v>204</v>
      </c>
      <c r="L192" s="6" t="s">
        <v>204</v>
      </c>
      <c r="M192" s="6" t="s">
        <v>204</v>
      </c>
      <c r="N192" s="6" t="s">
        <v>204</v>
      </c>
      <c r="O192" s="6" t="s">
        <v>204</v>
      </c>
      <c r="P192" s="6" t="s">
        <v>204</v>
      </c>
      <c r="Q192" s="6" t="s">
        <v>204</v>
      </c>
      <c r="R192" s="6" t="s">
        <v>204</v>
      </c>
      <c r="S192" s="6" t="s">
        <v>204</v>
      </c>
      <c r="T192" s="6" t="s">
        <v>204</v>
      </c>
      <c r="U192" s="15" t="s">
        <v>204</v>
      </c>
    </row>
    <row r="193" spans="1:21" x14ac:dyDescent="0.25">
      <c r="A193" s="22" t="s">
        <v>157</v>
      </c>
      <c r="B193" s="12">
        <f t="shared" ref="B193:J193" si="51">SUM(B189:B192)</f>
        <v>75942</v>
      </c>
      <c r="C193" s="5">
        <f t="shared" si="51"/>
        <v>3024</v>
      </c>
      <c r="D193" s="5">
        <f t="shared" si="51"/>
        <v>90043</v>
      </c>
      <c r="E193" s="5">
        <f t="shared" si="51"/>
        <v>2642</v>
      </c>
      <c r="F193" s="5">
        <f t="shared" si="51"/>
        <v>3998</v>
      </c>
      <c r="G193" s="5">
        <f t="shared" si="51"/>
        <v>189720</v>
      </c>
      <c r="H193" s="5">
        <f t="shared" si="51"/>
        <v>36937</v>
      </c>
      <c r="I193" s="5">
        <f t="shared" si="51"/>
        <v>0</v>
      </c>
      <c r="J193" s="13">
        <f t="shared" si="51"/>
        <v>402306</v>
      </c>
      <c r="K193" s="12">
        <f t="shared" ref="K193:U193" si="52">SUM(K189:K192)</f>
        <v>10971</v>
      </c>
      <c r="L193" s="5">
        <f t="shared" si="52"/>
        <v>1578</v>
      </c>
      <c r="M193" s="5">
        <f t="shared" si="52"/>
        <v>-63733</v>
      </c>
      <c r="N193" s="5">
        <f t="shared" si="52"/>
        <v>1046</v>
      </c>
      <c r="O193" s="5">
        <f t="shared" si="52"/>
        <v>-2736</v>
      </c>
      <c r="P193" s="5">
        <f t="shared" si="52"/>
        <v>15839</v>
      </c>
      <c r="Q193" s="5">
        <f t="shared" si="52"/>
        <v>10408</v>
      </c>
      <c r="R193" s="5">
        <f t="shared" si="52"/>
        <v>1122</v>
      </c>
      <c r="S193" s="5">
        <f t="shared" si="52"/>
        <v>2827</v>
      </c>
      <c r="T193" s="5">
        <f t="shared" si="52"/>
        <v>0</v>
      </c>
      <c r="U193" s="13">
        <f t="shared" si="52"/>
        <v>-22678</v>
      </c>
    </row>
    <row r="194" spans="1:21" x14ac:dyDescent="0.25">
      <c r="A194" s="24"/>
      <c r="B194" s="32"/>
      <c r="C194" s="33"/>
      <c r="D194" s="33"/>
      <c r="E194" s="33"/>
      <c r="F194" s="33"/>
      <c r="G194" s="33"/>
      <c r="H194" s="33"/>
      <c r="I194" s="33"/>
      <c r="J194" s="34"/>
      <c r="K194" s="32"/>
      <c r="L194" s="33"/>
      <c r="M194" s="33"/>
      <c r="N194" s="33"/>
      <c r="O194" s="33"/>
      <c r="P194" s="33"/>
      <c r="Q194" s="33"/>
      <c r="R194" s="33"/>
      <c r="S194" s="33"/>
      <c r="T194" s="33"/>
      <c r="U194" s="34"/>
    </row>
    <row r="195" spans="1:21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3"/>
      <c r="J195" s="34"/>
      <c r="K195" s="32"/>
      <c r="L195" s="33"/>
      <c r="M195" s="33"/>
      <c r="N195" s="33"/>
      <c r="O195" s="33"/>
      <c r="P195" s="33"/>
      <c r="Q195" s="33"/>
      <c r="R195" s="33"/>
      <c r="S195" s="33"/>
      <c r="T195" s="33"/>
      <c r="U195" s="34"/>
    </row>
    <row r="196" spans="1:21" x14ac:dyDescent="0.25">
      <c r="A196" s="25" t="s">
        <v>198</v>
      </c>
      <c r="B196" s="14">
        <v>0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15">
        <v>0</v>
      </c>
      <c r="K196" s="14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15">
        <v>0</v>
      </c>
    </row>
    <row r="197" spans="1:21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6" t="s">
        <v>204</v>
      </c>
      <c r="J197" s="15" t="s">
        <v>204</v>
      </c>
      <c r="K197" s="14" t="s">
        <v>204</v>
      </c>
      <c r="L197" s="6" t="s">
        <v>204</v>
      </c>
      <c r="M197" s="6" t="s">
        <v>204</v>
      </c>
      <c r="N197" s="6" t="s">
        <v>204</v>
      </c>
      <c r="O197" s="6" t="s">
        <v>204</v>
      </c>
      <c r="P197" s="6" t="s">
        <v>204</v>
      </c>
      <c r="Q197" s="6" t="s">
        <v>204</v>
      </c>
      <c r="R197" s="6" t="s">
        <v>204</v>
      </c>
      <c r="S197" s="6" t="s">
        <v>204</v>
      </c>
      <c r="T197" s="6" t="s">
        <v>204</v>
      </c>
      <c r="U197" s="15" t="s">
        <v>204</v>
      </c>
    </row>
    <row r="198" spans="1:21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6" t="s">
        <v>204</v>
      </c>
      <c r="J198" s="15" t="s">
        <v>204</v>
      </c>
      <c r="K198" s="14" t="s">
        <v>204</v>
      </c>
      <c r="L198" s="6" t="s">
        <v>204</v>
      </c>
      <c r="M198" s="6" t="s">
        <v>204</v>
      </c>
      <c r="N198" s="6" t="s">
        <v>204</v>
      </c>
      <c r="O198" s="6" t="s">
        <v>204</v>
      </c>
      <c r="P198" s="6" t="s">
        <v>204</v>
      </c>
      <c r="Q198" s="6" t="s">
        <v>204</v>
      </c>
      <c r="R198" s="6" t="s">
        <v>204</v>
      </c>
      <c r="S198" s="6" t="s">
        <v>204</v>
      </c>
      <c r="T198" s="6" t="s">
        <v>204</v>
      </c>
      <c r="U198" s="15" t="s">
        <v>204</v>
      </c>
    </row>
    <row r="199" spans="1:21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6" t="s">
        <v>204</v>
      </c>
      <c r="J199" s="15" t="s">
        <v>204</v>
      </c>
      <c r="K199" s="14" t="s">
        <v>204</v>
      </c>
      <c r="L199" s="6" t="s">
        <v>204</v>
      </c>
      <c r="M199" s="6" t="s">
        <v>204</v>
      </c>
      <c r="N199" s="6" t="s">
        <v>204</v>
      </c>
      <c r="O199" s="6" t="s">
        <v>204</v>
      </c>
      <c r="P199" s="6" t="s">
        <v>204</v>
      </c>
      <c r="Q199" s="6" t="s">
        <v>204</v>
      </c>
      <c r="R199" s="6" t="s">
        <v>204</v>
      </c>
      <c r="S199" s="6" t="s">
        <v>204</v>
      </c>
      <c r="T199" s="6" t="s">
        <v>204</v>
      </c>
      <c r="U199" s="15" t="s">
        <v>204</v>
      </c>
    </row>
    <row r="200" spans="1:21" x14ac:dyDescent="0.25">
      <c r="A200" s="22" t="s">
        <v>157</v>
      </c>
      <c r="B200" s="12">
        <f t="shared" ref="B200:J200" si="53">SUM(B196:B199)</f>
        <v>0</v>
      </c>
      <c r="C200" s="5">
        <f t="shared" si="53"/>
        <v>0</v>
      </c>
      <c r="D200" s="5">
        <f t="shared" si="53"/>
        <v>0</v>
      </c>
      <c r="E200" s="5">
        <f t="shared" si="53"/>
        <v>0</v>
      </c>
      <c r="F200" s="5">
        <f t="shared" si="53"/>
        <v>0</v>
      </c>
      <c r="G200" s="5">
        <f t="shared" si="53"/>
        <v>0</v>
      </c>
      <c r="H200" s="5">
        <f t="shared" si="53"/>
        <v>0</v>
      </c>
      <c r="I200" s="5">
        <f t="shared" si="53"/>
        <v>0</v>
      </c>
      <c r="J200" s="13">
        <f t="shared" si="53"/>
        <v>0</v>
      </c>
      <c r="K200" s="12">
        <f t="shared" ref="K200:U200" si="54">SUM(K196:K199)</f>
        <v>0</v>
      </c>
      <c r="L200" s="5">
        <f t="shared" si="54"/>
        <v>0</v>
      </c>
      <c r="M200" s="5">
        <f t="shared" si="54"/>
        <v>0</v>
      </c>
      <c r="N200" s="5">
        <f t="shared" si="54"/>
        <v>0</v>
      </c>
      <c r="O200" s="5">
        <f t="shared" si="54"/>
        <v>0</v>
      </c>
      <c r="P200" s="5">
        <f t="shared" si="54"/>
        <v>0</v>
      </c>
      <c r="Q200" s="5">
        <f t="shared" si="54"/>
        <v>0</v>
      </c>
      <c r="R200" s="5">
        <f t="shared" si="54"/>
        <v>0</v>
      </c>
      <c r="S200" s="5">
        <f t="shared" si="54"/>
        <v>0</v>
      </c>
      <c r="T200" s="5">
        <f t="shared" si="54"/>
        <v>0</v>
      </c>
      <c r="U200" s="13">
        <f t="shared" si="54"/>
        <v>0</v>
      </c>
    </row>
    <row r="201" spans="1:21" x14ac:dyDescent="0.25">
      <c r="A201" s="24"/>
      <c r="B201" s="32"/>
      <c r="C201" s="33"/>
      <c r="D201" s="33"/>
      <c r="E201" s="33"/>
      <c r="F201" s="33"/>
      <c r="G201" s="33"/>
      <c r="H201" s="33"/>
      <c r="I201" s="33"/>
      <c r="J201" s="34"/>
      <c r="K201" s="32"/>
      <c r="L201" s="33"/>
      <c r="M201" s="33"/>
      <c r="N201" s="33"/>
      <c r="O201" s="33"/>
      <c r="P201" s="33"/>
      <c r="Q201" s="33"/>
      <c r="R201" s="33"/>
      <c r="S201" s="33"/>
      <c r="T201" s="33"/>
      <c r="U201" s="34"/>
    </row>
    <row r="202" spans="1:21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3"/>
      <c r="J202" s="34"/>
      <c r="K202" s="32"/>
      <c r="L202" s="33"/>
      <c r="M202" s="33"/>
      <c r="N202" s="33"/>
      <c r="O202" s="33"/>
      <c r="P202" s="33"/>
      <c r="Q202" s="33"/>
      <c r="R202" s="33"/>
      <c r="S202" s="33"/>
      <c r="T202" s="33"/>
      <c r="U202" s="34"/>
    </row>
    <row r="203" spans="1:21" x14ac:dyDescent="0.25">
      <c r="A203" s="25" t="s">
        <v>198</v>
      </c>
      <c r="B203" s="14">
        <v>324554.8</v>
      </c>
      <c r="C203" s="6">
        <v>11457.45</v>
      </c>
      <c r="D203" s="6">
        <v>1776516.19</v>
      </c>
      <c r="E203" s="6">
        <v>1331928.45</v>
      </c>
      <c r="F203" s="6">
        <v>161938.98000000001</v>
      </c>
      <c r="G203" s="6">
        <v>1580477.99</v>
      </c>
      <c r="H203" s="6">
        <v>145383.79999999999</v>
      </c>
      <c r="I203" s="6">
        <v>0</v>
      </c>
      <c r="J203" s="15">
        <v>5332257.66</v>
      </c>
      <c r="K203" s="14">
        <v>159585.17000000001</v>
      </c>
      <c r="L203" s="6">
        <v>7742.18</v>
      </c>
      <c r="M203" s="6">
        <v>883488.77</v>
      </c>
      <c r="N203" s="6">
        <v>744976.59</v>
      </c>
      <c r="O203" s="6">
        <v>89737.279999999999</v>
      </c>
      <c r="P203" s="6">
        <v>751139.3</v>
      </c>
      <c r="Q203" s="6">
        <v>152240.79</v>
      </c>
      <c r="R203" s="6">
        <v>21096.2</v>
      </c>
      <c r="S203" s="6">
        <v>21779.61</v>
      </c>
      <c r="T203" s="6">
        <v>0</v>
      </c>
      <c r="U203" s="15">
        <v>2831785.89</v>
      </c>
    </row>
    <row r="204" spans="1:21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6" t="s">
        <v>204</v>
      </c>
      <c r="J204" s="15" t="s">
        <v>204</v>
      </c>
      <c r="K204" s="14" t="s">
        <v>204</v>
      </c>
      <c r="L204" s="6" t="s">
        <v>204</v>
      </c>
      <c r="M204" s="6" t="s">
        <v>204</v>
      </c>
      <c r="N204" s="6" t="s">
        <v>204</v>
      </c>
      <c r="O204" s="6" t="s">
        <v>204</v>
      </c>
      <c r="P204" s="6" t="s">
        <v>204</v>
      </c>
      <c r="Q204" s="6" t="s">
        <v>204</v>
      </c>
      <c r="R204" s="6" t="s">
        <v>204</v>
      </c>
      <c r="S204" s="6" t="s">
        <v>204</v>
      </c>
      <c r="T204" s="6" t="s">
        <v>204</v>
      </c>
      <c r="U204" s="15" t="s">
        <v>204</v>
      </c>
    </row>
    <row r="205" spans="1:21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6" t="s">
        <v>204</v>
      </c>
      <c r="J205" s="15" t="s">
        <v>204</v>
      </c>
      <c r="K205" s="14" t="s">
        <v>204</v>
      </c>
      <c r="L205" s="6" t="s">
        <v>204</v>
      </c>
      <c r="M205" s="6" t="s">
        <v>204</v>
      </c>
      <c r="N205" s="6" t="s">
        <v>204</v>
      </c>
      <c r="O205" s="6" t="s">
        <v>204</v>
      </c>
      <c r="P205" s="6" t="s">
        <v>204</v>
      </c>
      <c r="Q205" s="6" t="s">
        <v>204</v>
      </c>
      <c r="R205" s="6" t="s">
        <v>204</v>
      </c>
      <c r="S205" s="6" t="s">
        <v>204</v>
      </c>
      <c r="T205" s="6" t="s">
        <v>204</v>
      </c>
      <c r="U205" s="15" t="s">
        <v>204</v>
      </c>
    </row>
    <row r="206" spans="1:21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6" t="s">
        <v>204</v>
      </c>
      <c r="J206" s="15" t="s">
        <v>204</v>
      </c>
      <c r="K206" s="14" t="s">
        <v>204</v>
      </c>
      <c r="L206" s="6" t="s">
        <v>204</v>
      </c>
      <c r="M206" s="6" t="s">
        <v>204</v>
      </c>
      <c r="N206" s="6" t="s">
        <v>204</v>
      </c>
      <c r="O206" s="6" t="s">
        <v>204</v>
      </c>
      <c r="P206" s="6" t="s">
        <v>204</v>
      </c>
      <c r="Q206" s="6" t="s">
        <v>204</v>
      </c>
      <c r="R206" s="6" t="s">
        <v>204</v>
      </c>
      <c r="S206" s="6" t="s">
        <v>204</v>
      </c>
      <c r="T206" s="6" t="s">
        <v>204</v>
      </c>
      <c r="U206" s="15" t="s">
        <v>204</v>
      </c>
    </row>
    <row r="207" spans="1:21" x14ac:dyDescent="0.25">
      <c r="A207" s="22" t="s">
        <v>157</v>
      </c>
      <c r="B207" s="12">
        <f t="shared" ref="B207:J207" si="55">SUM(B203:B206)</f>
        <v>324554.8</v>
      </c>
      <c r="C207" s="5">
        <f t="shared" si="55"/>
        <v>11457.45</v>
      </c>
      <c r="D207" s="5">
        <f t="shared" si="55"/>
        <v>1776516.19</v>
      </c>
      <c r="E207" s="5">
        <f t="shared" si="55"/>
        <v>1331928.45</v>
      </c>
      <c r="F207" s="5">
        <f t="shared" si="55"/>
        <v>161938.98000000001</v>
      </c>
      <c r="G207" s="5">
        <f t="shared" si="55"/>
        <v>1580477.99</v>
      </c>
      <c r="H207" s="5">
        <f t="shared" si="55"/>
        <v>145383.79999999999</v>
      </c>
      <c r="I207" s="5">
        <f t="shared" si="55"/>
        <v>0</v>
      </c>
      <c r="J207" s="13">
        <f t="shared" si="55"/>
        <v>5332257.66</v>
      </c>
      <c r="K207" s="12">
        <f t="shared" ref="K207:U207" si="56">SUM(K203:K206)</f>
        <v>159585.17000000001</v>
      </c>
      <c r="L207" s="5">
        <f t="shared" si="56"/>
        <v>7742.18</v>
      </c>
      <c r="M207" s="5">
        <f t="shared" si="56"/>
        <v>883488.77</v>
      </c>
      <c r="N207" s="5">
        <f t="shared" si="56"/>
        <v>744976.59</v>
      </c>
      <c r="O207" s="5">
        <f t="shared" si="56"/>
        <v>89737.279999999999</v>
      </c>
      <c r="P207" s="5">
        <f t="shared" si="56"/>
        <v>751139.3</v>
      </c>
      <c r="Q207" s="5">
        <f t="shared" si="56"/>
        <v>152240.79</v>
      </c>
      <c r="R207" s="5">
        <f t="shared" si="56"/>
        <v>21096.2</v>
      </c>
      <c r="S207" s="5">
        <f t="shared" si="56"/>
        <v>21779.61</v>
      </c>
      <c r="T207" s="5">
        <f t="shared" si="56"/>
        <v>0</v>
      </c>
      <c r="U207" s="13">
        <f t="shared" si="56"/>
        <v>2831785.89</v>
      </c>
    </row>
    <row r="208" spans="1:21" x14ac:dyDescent="0.25">
      <c r="A208" s="24"/>
      <c r="B208" s="32"/>
      <c r="C208" s="33"/>
      <c r="D208" s="33"/>
      <c r="E208" s="33"/>
      <c r="F208" s="33"/>
      <c r="G208" s="33"/>
      <c r="H208" s="33"/>
      <c r="I208" s="33"/>
      <c r="J208" s="34"/>
      <c r="K208" s="32"/>
      <c r="L208" s="33"/>
      <c r="M208" s="33"/>
      <c r="N208" s="33"/>
      <c r="O208" s="33"/>
      <c r="P208" s="33"/>
      <c r="Q208" s="33"/>
      <c r="R208" s="33"/>
      <c r="S208" s="33"/>
      <c r="T208" s="33"/>
      <c r="U208" s="34"/>
    </row>
    <row r="209" spans="1:21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3"/>
      <c r="J209" s="34"/>
      <c r="K209" s="32"/>
      <c r="L209" s="33"/>
      <c r="M209" s="33"/>
      <c r="N209" s="33"/>
      <c r="O209" s="33"/>
      <c r="P209" s="33"/>
      <c r="Q209" s="33"/>
      <c r="R209" s="33"/>
      <c r="S209" s="33"/>
      <c r="T209" s="33"/>
      <c r="U209" s="34"/>
    </row>
    <row r="210" spans="1:21" x14ac:dyDescent="0.25">
      <c r="A210" s="25" t="s">
        <v>198</v>
      </c>
      <c r="B210" s="14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15">
        <v>0</v>
      </c>
      <c r="K210" s="14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15">
        <v>0</v>
      </c>
    </row>
    <row r="211" spans="1:21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6" t="s">
        <v>204</v>
      </c>
      <c r="J211" s="15" t="s">
        <v>204</v>
      </c>
      <c r="K211" s="14" t="s">
        <v>204</v>
      </c>
      <c r="L211" s="6" t="s">
        <v>204</v>
      </c>
      <c r="M211" s="6" t="s">
        <v>204</v>
      </c>
      <c r="N211" s="6" t="s">
        <v>204</v>
      </c>
      <c r="O211" s="6" t="s">
        <v>204</v>
      </c>
      <c r="P211" s="6" t="s">
        <v>204</v>
      </c>
      <c r="Q211" s="6" t="s">
        <v>204</v>
      </c>
      <c r="R211" s="6" t="s">
        <v>204</v>
      </c>
      <c r="S211" s="6" t="s">
        <v>204</v>
      </c>
      <c r="T211" s="6" t="s">
        <v>204</v>
      </c>
      <c r="U211" s="15" t="s">
        <v>204</v>
      </c>
    </row>
    <row r="212" spans="1:21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6" t="s">
        <v>204</v>
      </c>
      <c r="J212" s="15" t="s">
        <v>204</v>
      </c>
      <c r="K212" s="14" t="s">
        <v>204</v>
      </c>
      <c r="L212" s="6" t="s">
        <v>204</v>
      </c>
      <c r="M212" s="6" t="s">
        <v>204</v>
      </c>
      <c r="N212" s="6" t="s">
        <v>204</v>
      </c>
      <c r="O212" s="6" t="s">
        <v>204</v>
      </c>
      <c r="P212" s="6" t="s">
        <v>204</v>
      </c>
      <c r="Q212" s="6" t="s">
        <v>204</v>
      </c>
      <c r="R212" s="6" t="s">
        <v>204</v>
      </c>
      <c r="S212" s="6" t="s">
        <v>204</v>
      </c>
      <c r="T212" s="6" t="s">
        <v>204</v>
      </c>
      <c r="U212" s="15" t="s">
        <v>204</v>
      </c>
    </row>
    <row r="213" spans="1:21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6" t="s">
        <v>204</v>
      </c>
      <c r="J213" s="15" t="s">
        <v>204</v>
      </c>
      <c r="K213" s="14" t="s">
        <v>204</v>
      </c>
      <c r="L213" s="6" t="s">
        <v>204</v>
      </c>
      <c r="M213" s="6" t="s">
        <v>204</v>
      </c>
      <c r="N213" s="6" t="s">
        <v>204</v>
      </c>
      <c r="O213" s="6" t="s">
        <v>204</v>
      </c>
      <c r="P213" s="6" t="s">
        <v>204</v>
      </c>
      <c r="Q213" s="6" t="s">
        <v>204</v>
      </c>
      <c r="R213" s="6" t="s">
        <v>204</v>
      </c>
      <c r="S213" s="6" t="s">
        <v>204</v>
      </c>
      <c r="T213" s="6" t="s">
        <v>204</v>
      </c>
      <c r="U213" s="15" t="s">
        <v>204</v>
      </c>
    </row>
    <row r="214" spans="1:21" x14ac:dyDescent="0.25">
      <c r="A214" s="22" t="s">
        <v>157</v>
      </c>
      <c r="B214" s="12">
        <f t="shared" ref="B214:J214" si="57">SUM(B210:B213)</f>
        <v>0</v>
      </c>
      <c r="C214" s="5">
        <f t="shared" si="57"/>
        <v>0</v>
      </c>
      <c r="D214" s="5">
        <f t="shared" si="57"/>
        <v>0</v>
      </c>
      <c r="E214" s="5">
        <f t="shared" si="57"/>
        <v>0</v>
      </c>
      <c r="F214" s="5">
        <f t="shared" si="57"/>
        <v>0</v>
      </c>
      <c r="G214" s="5">
        <f t="shared" si="57"/>
        <v>0</v>
      </c>
      <c r="H214" s="5">
        <f t="shared" si="57"/>
        <v>0</v>
      </c>
      <c r="I214" s="5">
        <f t="shared" si="57"/>
        <v>0</v>
      </c>
      <c r="J214" s="13">
        <f t="shared" si="57"/>
        <v>0</v>
      </c>
      <c r="K214" s="12">
        <f t="shared" ref="K214:U214" si="58">SUM(K210:K213)</f>
        <v>0</v>
      </c>
      <c r="L214" s="5">
        <f t="shared" si="58"/>
        <v>0</v>
      </c>
      <c r="M214" s="5">
        <f t="shared" si="58"/>
        <v>0</v>
      </c>
      <c r="N214" s="5">
        <f t="shared" si="58"/>
        <v>0</v>
      </c>
      <c r="O214" s="5">
        <f t="shared" si="58"/>
        <v>0</v>
      </c>
      <c r="P214" s="5">
        <f t="shared" si="58"/>
        <v>0</v>
      </c>
      <c r="Q214" s="5">
        <f t="shared" si="58"/>
        <v>0</v>
      </c>
      <c r="R214" s="5">
        <f t="shared" si="58"/>
        <v>0</v>
      </c>
      <c r="S214" s="5">
        <f t="shared" si="58"/>
        <v>0</v>
      </c>
      <c r="T214" s="5">
        <f t="shared" si="58"/>
        <v>0</v>
      </c>
      <c r="U214" s="13">
        <f t="shared" si="58"/>
        <v>0</v>
      </c>
    </row>
    <row r="215" spans="1:21" x14ac:dyDescent="0.25">
      <c r="A215" s="24"/>
      <c r="B215" s="32"/>
      <c r="C215" s="33"/>
      <c r="D215" s="33"/>
      <c r="E215" s="33"/>
      <c r="F215" s="33"/>
      <c r="G215" s="33"/>
      <c r="H215" s="33"/>
      <c r="I215" s="33"/>
      <c r="J215" s="34"/>
      <c r="K215" s="32"/>
      <c r="L215" s="33"/>
      <c r="M215" s="33"/>
      <c r="N215" s="33"/>
      <c r="O215" s="33"/>
      <c r="P215" s="33"/>
      <c r="Q215" s="33"/>
      <c r="R215" s="33"/>
      <c r="S215" s="33"/>
      <c r="T215" s="33"/>
      <c r="U215" s="34"/>
    </row>
    <row r="216" spans="1:21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3"/>
      <c r="J216" s="34"/>
      <c r="K216" s="32"/>
      <c r="L216" s="33"/>
      <c r="M216" s="33"/>
      <c r="N216" s="33"/>
      <c r="O216" s="33"/>
      <c r="P216" s="33"/>
      <c r="Q216" s="33"/>
      <c r="R216" s="33"/>
      <c r="S216" s="33"/>
      <c r="T216" s="33"/>
      <c r="U216" s="34"/>
    </row>
    <row r="217" spans="1:21" x14ac:dyDescent="0.25">
      <c r="A217" s="25" t="s">
        <v>198</v>
      </c>
      <c r="B217" s="14">
        <v>78138</v>
      </c>
      <c r="C217" s="6">
        <v>0</v>
      </c>
      <c r="D217" s="6">
        <v>150863</v>
      </c>
      <c r="E217" s="6">
        <v>0</v>
      </c>
      <c r="F217" s="6">
        <v>0</v>
      </c>
      <c r="G217" s="6">
        <v>134697.85</v>
      </c>
      <c r="H217" s="6">
        <v>23343.599999999999</v>
      </c>
      <c r="I217" s="6">
        <v>0</v>
      </c>
      <c r="J217" s="15">
        <v>387042.45</v>
      </c>
      <c r="K217" s="14">
        <v>26685.43</v>
      </c>
      <c r="L217" s="6">
        <v>0</v>
      </c>
      <c r="M217" s="6">
        <v>-15759.16</v>
      </c>
      <c r="N217" s="6">
        <v>0</v>
      </c>
      <c r="O217" s="6">
        <v>0</v>
      </c>
      <c r="P217" s="6">
        <v>8811.9500000000007</v>
      </c>
      <c r="Q217" s="6">
        <v>0</v>
      </c>
      <c r="R217" s="6">
        <v>8540.64</v>
      </c>
      <c r="S217" s="6">
        <v>144730.07</v>
      </c>
      <c r="T217" s="6">
        <v>0</v>
      </c>
      <c r="U217" s="15">
        <v>173008.93</v>
      </c>
    </row>
    <row r="218" spans="1:21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6" t="s">
        <v>204</v>
      </c>
      <c r="J218" s="15" t="s">
        <v>204</v>
      </c>
      <c r="K218" s="14" t="s">
        <v>204</v>
      </c>
      <c r="L218" s="6" t="s">
        <v>204</v>
      </c>
      <c r="M218" s="6" t="s">
        <v>204</v>
      </c>
      <c r="N218" s="6" t="s">
        <v>204</v>
      </c>
      <c r="O218" s="6" t="s">
        <v>204</v>
      </c>
      <c r="P218" s="6" t="s">
        <v>204</v>
      </c>
      <c r="Q218" s="6" t="s">
        <v>204</v>
      </c>
      <c r="R218" s="6" t="s">
        <v>204</v>
      </c>
      <c r="S218" s="6" t="s">
        <v>204</v>
      </c>
      <c r="T218" s="6" t="s">
        <v>204</v>
      </c>
      <c r="U218" s="15" t="s">
        <v>204</v>
      </c>
    </row>
    <row r="219" spans="1:21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6" t="s">
        <v>204</v>
      </c>
      <c r="J219" s="15" t="s">
        <v>204</v>
      </c>
      <c r="K219" s="14" t="s">
        <v>204</v>
      </c>
      <c r="L219" s="6" t="s">
        <v>204</v>
      </c>
      <c r="M219" s="6" t="s">
        <v>204</v>
      </c>
      <c r="N219" s="6" t="s">
        <v>204</v>
      </c>
      <c r="O219" s="6" t="s">
        <v>204</v>
      </c>
      <c r="P219" s="6" t="s">
        <v>204</v>
      </c>
      <c r="Q219" s="6" t="s">
        <v>204</v>
      </c>
      <c r="R219" s="6" t="s">
        <v>204</v>
      </c>
      <c r="S219" s="6" t="s">
        <v>204</v>
      </c>
      <c r="T219" s="6" t="s">
        <v>204</v>
      </c>
      <c r="U219" s="15" t="s">
        <v>204</v>
      </c>
    </row>
    <row r="220" spans="1:21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6" t="s">
        <v>204</v>
      </c>
      <c r="J220" s="15" t="s">
        <v>204</v>
      </c>
      <c r="K220" s="14" t="s">
        <v>204</v>
      </c>
      <c r="L220" s="6" t="s">
        <v>204</v>
      </c>
      <c r="M220" s="6" t="s">
        <v>204</v>
      </c>
      <c r="N220" s="6" t="s">
        <v>204</v>
      </c>
      <c r="O220" s="6" t="s">
        <v>204</v>
      </c>
      <c r="P220" s="6" t="s">
        <v>204</v>
      </c>
      <c r="Q220" s="6" t="s">
        <v>204</v>
      </c>
      <c r="R220" s="6" t="s">
        <v>204</v>
      </c>
      <c r="S220" s="6" t="s">
        <v>204</v>
      </c>
      <c r="T220" s="6" t="s">
        <v>204</v>
      </c>
      <c r="U220" s="15" t="s">
        <v>204</v>
      </c>
    </row>
    <row r="221" spans="1:21" x14ac:dyDescent="0.25">
      <c r="A221" s="22" t="s">
        <v>157</v>
      </c>
      <c r="B221" s="12">
        <f t="shared" ref="B221:J221" si="59">SUM(B217:B220)</f>
        <v>78138</v>
      </c>
      <c r="C221" s="5">
        <f t="shared" si="59"/>
        <v>0</v>
      </c>
      <c r="D221" s="5">
        <f t="shared" si="59"/>
        <v>150863</v>
      </c>
      <c r="E221" s="5">
        <f t="shared" si="59"/>
        <v>0</v>
      </c>
      <c r="F221" s="5">
        <f t="shared" si="59"/>
        <v>0</v>
      </c>
      <c r="G221" s="5">
        <f t="shared" si="59"/>
        <v>134697.85</v>
      </c>
      <c r="H221" s="5">
        <f t="shared" si="59"/>
        <v>23343.599999999999</v>
      </c>
      <c r="I221" s="5">
        <f t="shared" si="59"/>
        <v>0</v>
      </c>
      <c r="J221" s="13">
        <f t="shared" si="59"/>
        <v>387042.45</v>
      </c>
      <c r="K221" s="12">
        <f t="shared" ref="K221:U221" si="60">SUM(K217:K220)</f>
        <v>26685.43</v>
      </c>
      <c r="L221" s="5">
        <f t="shared" si="60"/>
        <v>0</v>
      </c>
      <c r="M221" s="5">
        <f t="shared" si="60"/>
        <v>-15759.16</v>
      </c>
      <c r="N221" s="5">
        <f t="shared" si="60"/>
        <v>0</v>
      </c>
      <c r="O221" s="5">
        <f t="shared" si="60"/>
        <v>0</v>
      </c>
      <c r="P221" s="5">
        <f t="shared" si="60"/>
        <v>8811.9500000000007</v>
      </c>
      <c r="Q221" s="5">
        <f t="shared" si="60"/>
        <v>0</v>
      </c>
      <c r="R221" s="5">
        <f t="shared" si="60"/>
        <v>8540.64</v>
      </c>
      <c r="S221" s="5">
        <f t="shared" si="60"/>
        <v>144730.07</v>
      </c>
      <c r="T221" s="5">
        <f t="shared" si="60"/>
        <v>0</v>
      </c>
      <c r="U221" s="13">
        <f t="shared" si="60"/>
        <v>173008.93</v>
      </c>
    </row>
    <row r="222" spans="1:21" x14ac:dyDescent="0.25">
      <c r="A222" s="24"/>
      <c r="B222" s="32"/>
      <c r="C222" s="33"/>
      <c r="D222" s="33"/>
      <c r="E222" s="33"/>
      <c r="F222" s="33"/>
      <c r="G222" s="33"/>
      <c r="H222" s="33"/>
      <c r="I222" s="33"/>
      <c r="J222" s="34"/>
      <c r="K222" s="32"/>
      <c r="L222" s="33"/>
      <c r="M222" s="33"/>
      <c r="N222" s="33"/>
      <c r="O222" s="33"/>
      <c r="P222" s="33"/>
      <c r="Q222" s="33"/>
      <c r="R222" s="33"/>
      <c r="S222" s="33"/>
      <c r="T222" s="33"/>
      <c r="U222" s="34"/>
    </row>
    <row r="223" spans="1:21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3"/>
      <c r="J223" s="34"/>
      <c r="K223" s="32"/>
      <c r="L223" s="33"/>
      <c r="M223" s="33"/>
      <c r="N223" s="33"/>
      <c r="O223" s="33"/>
      <c r="P223" s="33"/>
      <c r="Q223" s="33"/>
      <c r="R223" s="33"/>
      <c r="S223" s="33"/>
      <c r="T223" s="33"/>
      <c r="U223" s="34"/>
    </row>
    <row r="224" spans="1:21" x14ac:dyDescent="0.25">
      <c r="A224" s="25" t="s">
        <v>198</v>
      </c>
      <c r="B224" s="14">
        <v>397166</v>
      </c>
      <c r="C224" s="6">
        <v>0</v>
      </c>
      <c r="D224" s="6">
        <v>532939</v>
      </c>
      <c r="E224" s="6">
        <v>0</v>
      </c>
      <c r="F224" s="6">
        <v>3813</v>
      </c>
      <c r="G224" s="6">
        <v>1008095</v>
      </c>
      <c r="H224" s="6">
        <v>87879</v>
      </c>
      <c r="I224" s="6">
        <v>28750</v>
      </c>
      <c r="J224" s="15">
        <v>2058642</v>
      </c>
      <c r="K224" s="14">
        <v>208745</v>
      </c>
      <c r="L224" s="6">
        <v>0</v>
      </c>
      <c r="M224" s="6">
        <v>80685</v>
      </c>
      <c r="N224" s="6">
        <v>0</v>
      </c>
      <c r="O224" s="6">
        <v>5448</v>
      </c>
      <c r="P224" s="6">
        <v>328947</v>
      </c>
      <c r="Q224" s="6">
        <v>0</v>
      </c>
      <c r="R224" s="6">
        <v>17899</v>
      </c>
      <c r="S224" s="6">
        <v>0</v>
      </c>
      <c r="T224" s="6">
        <v>61301</v>
      </c>
      <c r="U224" s="15">
        <v>703025</v>
      </c>
    </row>
    <row r="225" spans="1:21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6" t="s">
        <v>204</v>
      </c>
      <c r="J225" s="15" t="s">
        <v>204</v>
      </c>
      <c r="K225" s="14" t="s">
        <v>204</v>
      </c>
      <c r="L225" s="6" t="s">
        <v>204</v>
      </c>
      <c r="M225" s="6" t="s">
        <v>204</v>
      </c>
      <c r="N225" s="6" t="s">
        <v>204</v>
      </c>
      <c r="O225" s="6" t="s">
        <v>204</v>
      </c>
      <c r="P225" s="6" t="s">
        <v>204</v>
      </c>
      <c r="Q225" s="6" t="s">
        <v>204</v>
      </c>
      <c r="R225" s="6" t="s">
        <v>204</v>
      </c>
      <c r="S225" s="6" t="s">
        <v>204</v>
      </c>
      <c r="T225" s="6" t="s">
        <v>204</v>
      </c>
      <c r="U225" s="15" t="s">
        <v>204</v>
      </c>
    </row>
    <row r="226" spans="1:21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6" t="s">
        <v>204</v>
      </c>
      <c r="J226" s="15" t="s">
        <v>204</v>
      </c>
      <c r="K226" s="14" t="s">
        <v>204</v>
      </c>
      <c r="L226" s="6" t="s">
        <v>204</v>
      </c>
      <c r="M226" s="6" t="s">
        <v>204</v>
      </c>
      <c r="N226" s="6" t="s">
        <v>204</v>
      </c>
      <c r="O226" s="6" t="s">
        <v>204</v>
      </c>
      <c r="P226" s="6" t="s">
        <v>204</v>
      </c>
      <c r="Q226" s="6" t="s">
        <v>204</v>
      </c>
      <c r="R226" s="6" t="s">
        <v>204</v>
      </c>
      <c r="S226" s="6" t="s">
        <v>204</v>
      </c>
      <c r="T226" s="6" t="s">
        <v>204</v>
      </c>
      <c r="U226" s="15" t="s">
        <v>204</v>
      </c>
    </row>
    <row r="227" spans="1:21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6" t="s">
        <v>204</v>
      </c>
      <c r="J227" s="15" t="s">
        <v>204</v>
      </c>
      <c r="K227" s="14" t="s">
        <v>204</v>
      </c>
      <c r="L227" s="6" t="s">
        <v>204</v>
      </c>
      <c r="M227" s="6" t="s">
        <v>204</v>
      </c>
      <c r="N227" s="6" t="s">
        <v>204</v>
      </c>
      <c r="O227" s="6" t="s">
        <v>204</v>
      </c>
      <c r="P227" s="6" t="s">
        <v>204</v>
      </c>
      <c r="Q227" s="6" t="s">
        <v>204</v>
      </c>
      <c r="R227" s="6" t="s">
        <v>204</v>
      </c>
      <c r="S227" s="6" t="s">
        <v>204</v>
      </c>
      <c r="T227" s="6" t="s">
        <v>204</v>
      </c>
      <c r="U227" s="15" t="s">
        <v>204</v>
      </c>
    </row>
    <row r="228" spans="1:21" x14ac:dyDescent="0.25">
      <c r="A228" s="22" t="s">
        <v>157</v>
      </c>
      <c r="B228" s="12">
        <f t="shared" ref="B228:J228" si="61">SUM(B224:B227)</f>
        <v>397166</v>
      </c>
      <c r="C228" s="5">
        <f t="shared" si="61"/>
        <v>0</v>
      </c>
      <c r="D228" s="5">
        <f t="shared" si="61"/>
        <v>532939</v>
      </c>
      <c r="E228" s="5">
        <f t="shared" si="61"/>
        <v>0</v>
      </c>
      <c r="F228" s="5">
        <f t="shared" si="61"/>
        <v>3813</v>
      </c>
      <c r="G228" s="5">
        <f t="shared" si="61"/>
        <v>1008095</v>
      </c>
      <c r="H228" s="5">
        <f t="shared" si="61"/>
        <v>87879</v>
      </c>
      <c r="I228" s="5">
        <f t="shared" si="61"/>
        <v>28750</v>
      </c>
      <c r="J228" s="13">
        <f t="shared" si="61"/>
        <v>2058642</v>
      </c>
      <c r="K228" s="12">
        <f t="shared" ref="K228:U228" si="62">SUM(K224:K227)</f>
        <v>208745</v>
      </c>
      <c r="L228" s="5">
        <f t="shared" si="62"/>
        <v>0</v>
      </c>
      <c r="M228" s="5">
        <f t="shared" si="62"/>
        <v>80685</v>
      </c>
      <c r="N228" s="5">
        <f t="shared" si="62"/>
        <v>0</v>
      </c>
      <c r="O228" s="5">
        <f t="shared" si="62"/>
        <v>5448</v>
      </c>
      <c r="P228" s="5">
        <f t="shared" si="62"/>
        <v>328947</v>
      </c>
      <c r="Q228" s="5">
        <f t="shared" si="62"/>
        <v>0</v>
      </c>
      <c r="R228" s="5">
        <f t="shared" si="62"/>
        <v>17899</v>
      </c>
      <c r="S228" s="5">
        <f t="shared" si="62"/>
        <v>0</v>
      </c>
      <c r="T228" s="5">
        <f t="shared" si="62"/>
        <v>61301</v>
      </c>
      <c r="U228" s="13">
        <f t="shared" si="62"/>
        <v>703025</v>
      </c>
    </row>
    <row r="229" spans="1:21" x14ac:dyDescent="0.25">
      <c r="A229" s="24"/>
      <c r="B229" s="32"/>
      <c r="C229" s="33"/>
      <c r="D229" s="33"/>
      <c r="E229" s="33"/>
      <c r="F229" s="33"/>
      <c r="G229" s="33"/>
      <c r="H229" s="33"/>
      <c r="I229" s="33"/>
      <c r="J229" s="34"/>
      <c r="K229" s="32"/>
      <c r="L229" s="33"/>
      <c r="M229" s="33"/>
      <c r="N229" s="33"/>
      <c r="O229" s="33"/>
      <c r="P229" s="33"/>
      <c r="Q229" s="33"/>
      <c r="R229" s="33"/>
      <c r="S229" s="33"/>
      <c r="T229" s="33"/>
      <c r="U229" s="34"/>
    </row>
    <row r="230" spans="1:21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3"/>
      <c r="J230" s="34"/>
      <c r="K230" s="32"/>
      <c r="L230" s="33"/>
      <c r="M230" s="33"/>
      <c r="N230" s="33"/>
      <c r="O230" s="33"/>
      <c r="P230" s="33"/>
      <c r="Q230" s="33"/>
      <c r="R230" s="33"/>
      <c r="S230" s="33"/>
      <c r="T230" s="33"/>
      <c r="U230" s="34"/>
    </row>
    <row r="231" spans="1:21" x14ac:dyDescent="0.25">
      <c r="A231" s="25" t="s">
        <v>198</v>
      </c>
      <c r="B231" s="14">
        <v>81252</v>
      </c>
      <c r="C231" s="6">
        <v>5456</v>
      </c>
      <c r="D231" s="6">
        <v>547054.5</v>
      </c>
      <c r="E231" s="6">
        <v>126334</v>
      </c>
      <c r="F231" s="6">
        <v>0</v>
      </c>
      <c r="G231" s="6">
        <v>417861</v>
      </c>
      <c r="H231" s="6">
        <v>43922</v>
      </c>
      <c r="I231" s="6">
        <v>0</v>
      </c>
      <c r="J231" s="15">
        <v>1221879.5</v>
      </c>
      <c r="K231" s="14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15">
        <v>0</v>
      </c>
    </row>
    <row r="232" spans="1:21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6" t="s">
        <v>204</v>
      </c>
      <c r="J232" s="15" t="s">
        <v>204</v>
      </c>
      <c r="K232" s="14" t="s">
        <v>204</v>
      </c>
      <c r="L232" s="6" t="s">
        <v>204</v>
      </c>
      <c r="M232" s="6" t="s">
        <v>204</v>
      </c>
      <c r="N232" s="6" t="s">
        <v>204</v>
      </c>
      <c r="O232" s="6" t="s">
        <v>204</v>
      </c>
      <c r="P232" s="6" t="s">
        <v>204</v>
      </c>
      <c r="Q232" s="6" t="s">
        <v>204</v>
      </c>
      <c r="R232" s="6" t="s">
        <v>204</v>
      </c>
      <c r="S232" s="6" t="s">
        <v>204</v>
      </c>
      <c r="T232" s="6" t="s">
        <v>204</v>
      </c>
      <c r="U232" s="15" t="s">
        <v>204</v>
      </c>
    </row>
    <row r="233" spans="1:21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6" t="s">
        <v>204</v>
      </c>
      <c r="J233" s="15" t="s">
        <v>204</v>
      </c>
      <c r="K233" s="14" t="s">
        <v>204</v>
      </c>
      <c r="L233" s="6" t="s">
        <v>204</v>
      </c>
      <c r="M233" s="6" t="s">
        <v>204</v>
      </c>
      <c r="N233" s="6" t="s">
        <v>204</v>
      </c>
      <c r="O233" s="6" t="s">
        <v>204</v>
      </c>
      <c r="P233" s="6" t="s">
        <v>204</v>
      </c>
      <c r="Q233" s="6" t="s">
        <v>204</v>
      </c>
      <c r="R233" s="6" t="s">
        <v>204</v>
      </c>
      <c r="S233" s="6" t="s">
        <v>204</v>
      </c>
      <c r="T233" s="6" t="s">
        <v>204</v>
      </c>
      <c r="U233" s="15" t="s">
        <v>204</v>
      </c>
    </row>
    <row r="234" spans="1:21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6" t="s">
        <v>204</v>
      </c>
      <c r="J234" s="15" t="s">
        <v>204</v>
      </c>
      <c r="K234" s="14" t="s">
        <v>204</v>
      </c>
      <c r="L234" s="6" t="s">
        <v>204</v>
      </c>
      <c r="M234" s="6" t="s">
        <v>204</v>
      </c>
      <c r="N234" s="6" t="s">
        <v>204</v>
      </c>
      <c r="O234" s="6" t="s">
        <v>204</v>
      </c>
      <c r="P234" s="6" t="s">
        <v>204</v>
      </c>
      <c r="Q234" s="6" t="s">
        <v>204</v>
      </c>
      <c r="R234" s="6" t="s">
        <v>204</v>
      </c>
      <c r="S234" s="6" t="s">
        <v>204</v>
      </c>
      <c r="T234" s="6" t="s">
        <v>204</v>
      </c>
      <c r="U234" s="15" t="s">
        <v>204</v>
      </c>
    </row>
    <row r="235" spans="1:21" x14ac:dyDescent="0.25">
      <c r="A235" s="22" t="s">
        <v>157</v>
      </c>
      <c r="B235" s="12">
        <f t="shared" ref="B235:J235" si="63">SUM(B231:B234)</f>
        <v>81252</v>
      </c>
      <c r="C235" s="5">
        <f t="shared" si="63"/>
        <v>5456</v>
      </c>
      <c r="D235" s="5">
        <f t="shared" si="63"/>
        <v>547054.5</v>
      </c>
      <c r="E235" s="5">
        <f t="shared" si="63"/>
        <v>126334</v>
      </c>
      <c r="F235" s="5">
        <f t="shared" si="63"/>
        <v>0</v>
      </c>
      <c r="G235" s="5">
        <f t="shared" si="63"/>
        <v>417861</v>
      </c>
      <c r="H235" s="5">
        <f t="shared" si="63"/>
        <v>43922</v>
      </c>
      <c r="I235" s="5">
        <f t="shared" si="63"/>
        <v>0</v>
      </c>
      <c r="J235" s="13">
        <f t="shared" si="63"/>
        <v>1221879.5</v>
      </c>
      <c r="K235" s="12">
        <f t="shared" ref="K235:U235" si="64">SUM(K231:K234)</f>
        <v>0</v>
      </c>
      <c r="L235" s="5">
        <f t="shared" si="64"/>
        <v>0</v>
      </c>
      <c r="M235" s="5">
        <f t="shared" si="64"/>
        <v>0</v>
      </c>
      <c r="N235" s="5">
        <f t="shared" si="64"/>
        <v>0</v>
      </c>
      <c r="O235" s="5">
        <f t="shared" si="64"/>
        <v>0</v>
      </c>
      <c r="P235" s="5">
        <f t="shared" si="64"/>
        <v>0</v>
      </c>
      <c r="Q235" s="5">
        <f t="shared" si="64"/>
        <v>0</v>
      </c>
      <c r="R235" s="5">
        <f t="shared" si="64"/>
        <v>0</v>
      </c>
      <c r="S235" s="5">
        <f t="shared" si="64"/>
        <v>0</v>
      </c>
      <c r="T235" s="5">
        <f t="shared" si="64"/>
        <v>0</v>
      </c>
      <c r="U235" s="13">
        <f t="shared" si="64"/>
        <v>0</v>
      </c>
    </row>
    <row r="236" spans="1:21" x14ac:dyDescent="0.25">
      <c r="A236" s="24"/>
      <c r="B236" s="32"/>
      <c r="C236" s="33"/>
      <c r="D236" s="33"/>
      <c r="E236" s="33"/>
      <c r="F236" s="33"/>
      <c r="G236" s="33"/>
      <c r="H236" s="33"/>
      <c r="I236" s="33"/>
      <c r="J236" s="34"/>
      <c r="K236" s="32"/>
      <c r="L236" s="33"/>
      <c r="M236" s="33"/>
      <c r="N236" s="33"/>
      <c r="O236" s="33"/>
      <c r="P236" s="33"/>
      <c r="Q236" s="33"/>
      <c r="R236" s="33"/>
      <c r="S236" s="33"/>
      <c r="T236" s="33"/>
      <c r="U236" s="34"/>
    </row>
    <row r="237" spans="1:21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3"/>
      <c r="J237" s="34"/>
      <c r="K237" s="32"/>
      <c r="L237" s="33"/>
      <c r="M237" s="33"/>
      <c r="N237" s="33"/>
      <c r="O237" s="33"/>
      <c r="P237" s="33"/>
      <c r="Q237" s="33"/>
      <c r="R237" s="33"/>
      <c r="S237" s="33"/>
      <c r="T237" s="33"/>
      <c r="U237" s="34"/>
    </row>
    <row r="238" spans="1:21" x14ac:dyDescent="0.25">
      <c r="A238" s="25" t="s">
        <v>198</v>
      </c>
      <c r="B238" s="14">
        <v>438505</v>
      </c>
      <c r="C238" s="6">
        <v>0</v>
      </c>
      <c r="D238" s="6">
        <v>1400721</v>
      </c>
      <c r="E238" s="6">
        <v>0</v>
      </c>
      <c r="F238" s="6">
        <v>73398</v>
      </c>
      <c r="G238" s="6">
        <v>2516477</v>
      </c>
      <c r="H238" s="6">
        <v>102600</v>
      </c>
      <c r="I238" s="6">
        <v>0</v>
      </c>
      <c r="J238" s="15">
        <v>4531701</v>
      </c>
      <c r="K238" s="14">
        <v>216708</v>
      </c>
      <c r="L238" s="6">
        <v>0</v>
      </c>
      <c r="M238" s="6">
        <v>844990</v>
      </c>
      <c r="N238" s="6">
        <v>0</v>
      </c>
      <c r="O238" s="6">
        <v>51729</v>
      </c>
      <c r="P238" s="6">
        <v>1696649</v>
      </c>
      <c r="Q238" s="6">
        <v>52682</v>
      </c>
      <c r="R238" s="6">
        <v>0</v>
      </c>
      <c r="S238" s="6">
        <v>66524</v>
      </c>
      <c r="T238" s="6">
        <v>0</v>
      </c>
      <c r="U238" s="15">
        <v>2929282</v>
      </c>
    </row>
    <row r="239" spans="1:21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6" t="s">
        <v>204</v>
      </c>
      <c r="J239" s="15" t="s">
        <v>204</v>
      </c>
      <c r="K239" s="14" t="s">
        <v>204</v>
      </c>
      <c r="L239" s="6" t="s">
        <v>204</v>
      </c>
      <c r="M239" s="6" t="s">
        <v>204</v>
      </c>
      <c r="N239" s="6" t="s">
        <v>204</v>
      </c>
      <c r="O239" s="6" t="s">
        <v>204</v>
      </c>
      <c r="P239" s="6" t="s">
        <v>204</v>
      </c>
      <c r="Q239" s="6" t="s">
        <v>204</v>
      </c>
      <c r="R239" s="6" t="s">
        <v>204</v>
      </c>
      <c r="S239" s="6" t="s">
        <v>204</v>
      </c>
      <c r="T239" s="6" t="s">
        <v>204</v>
      </c>
      <c r="U239" s="15" t="s">
        <v>204</v>
      </c>
    </row>
    <row r="240" spans="1:21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6" t="s">
        <v>204</v>
      </c>
      <c r="J240" s="15" t="s">
        <v>204</v>
      </c>
      <c r="K240" s="14" t="s">
        <v>204</v>
      </c>
      <c r="L240" s="6" t="s">
        <v>204</v>
      </c>
      <c r="M240" s="6" t="s">
        <v>204</v>
      </c>
      <c r="N240" s="6" t="s">
        <v>204</v>
      </c>
      <c r="O240" s="6" t="s">
        <v>204</v>
      </c>
      <c r="P240" s="6" t="s">
        <v>204</v>
      </c>
      <c r="Q240" s="6" t="s">
        <v>204</v>
      </c>
      <c r="R240" s="6" t="s">
        <v>204</v>
      </c>
      <c r="S240" s="6" t="s">
        <v>204</v>
      </c>
      <c r="T240" s="6" t="s">
        <v>204</v>
      </c>
      <c r="U240" s="15" t="s">
        <v>204</v>
      </c>
    </row>
    <row r="241" spans="1:21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6" t="s">
        <v>204</v>
      </c>
      <c r="J241" s="15" t="s">
        <v>204</v>
      </c>
      <c r="K241" s="14" t="s">
        <v>204</v>
      </c>
      <c r="L241" s="6" t="s">
        <v>204</v>
      </c>
      <c r="M241" s="6" t="s">
        <v>204</v>
      </c>
      <c r="N241" s="6" t="s">
        <v>204</v>
      </c>
      <c r="O241" s="6" t="s">
        <v>204</v>
      </c>
      <c r="P241" s="6" t="s">
        <v>204</v>
      </c>
      <c r="Q241" s="6" t="s">
        <v>204</v>
      </c>
      <c r="R241" s="6" t="s">
        <v>204</v>
      </c>
      <c r="S241" s="6" t="s">
        <v>204</v>
      </c>
      <c r="T241" s="6" t="s">
        <v>204</v>
      </c>
      <c r="U241" s="15" t="s">
        <v>204</v>
      </c>
    </row>
    <row r="242" spans="1:21" x14ac:dyDescent="0.25">
      <c r="A242" s="22" t="s">
        <v>157</v>
      </c>
      <c r="B242" s="12">
        <f t="shared" ref="B242:J242" si="65">SUM(B238:B241)</f>
        <v>438505</v>
      </c>
      <c r="C242" s="5">
        <f t="shared" si="65"/>
        <v>0</v>
      </c>
      <c r="D242" s="5">
        <f t="shared" si="65"/>
        <v>1400721</v>
      </c>
      <c r="E242" s="5">
        <f t="shared" si="65"/>
        <v>0</v>
      </c>
      <c r="F242" s="5">
        <f t="shared" si="65"/>
        <v>73398</v>
      </c>
      <c r="G242" s="5">
        <f t="shared" si="65"/>
        <v>2516477</v>
      </c>
      <c r="H242" s="5">
        <f t="shared" si="65"/>
        <v>102600</v>
      </c>
      <c r="I242" s="5">
        <f t="shared" si="65"/>
        <v>0</v>
      </c>
      <c r="J242" s="13">
        <f t="shared" si="65"/>
        <v>4531701</v>
      </c>
      <c r="K242" s="12">
        <f t="shared" ref="K242:U242" si="66">SUM(K238:K241)</f>
        <v>216708</v>
      </c>
      <c r="L242" s="5">
        <f t="shared" si="66"/>
        <v>0</v>
      </c>
      <c r="M242" s="5">
        <f t="shared" si="66"/>
        <v>844990</v>
      </c>
      <c r="N242" s="5">
        <f t="shared" si="66"/>
        <v>0</v>
      </c>
      <c r="O242" s="5">
        <f t="shared" si="66"/>
        <v>51729</v>
      </c>
      <c r="P242" s="5">
        <f t="shared" si="66"/>
        <v>1696649</v>
      </c>
      <c r="Q242" s="5">
        <f t="shared" si="66"/>
        <v>52682</v>
      </c>
      <c r="R242" s="5">
        <f t="shared" si="66"/>
        <v>0</v>
      </c>
      <c r="S242" s="5">
        <f t="shared" si="66"/>
        <v>66524</v>
      </c>
      <c r="T242" s="5">
        <f t="shared" si="66"/>
        <v>0</v>
      </c>
      <c r="U242" s="13">
        <f t="shared" si="66"/>
        <v>2929282</v>
      </c>
    </row>
    <row r="243" spans="1:21" x14ac:dyDescent="0.25">
      <c r="A243" s="24"/>
      <c r="B243" s="32"/>
      <c r="C243" s="33"/>
      <c r="D243" s="33"/>
      <c r="E243" s="33"/>
      <c r="F243" s="33"/>
      <c r="G243" s="33"/>
      <c r="H243" s="33"/>
      <c r="I243" s="33"/>
      <c r="J243" s="34"/>
      <c r="K243" s="32"/>
      <c r="L243" s="33"/>
      <c r="M243" s="33"/>
      <c r="N243" s="33"/>
      <c r="O243" s="33"/>
      <c r="P243" s="33"/>
      <c r="Q243" s="33"/>
      <c r="R243" s="33"/>
      <c r="S243" s="33"/>
      <c r="T243" s="33"/>
      <c r="U243" s="34"/>
    </row>
    <row r="244" spans="1:21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3"/>
      <c r="J244" s="34"/>
      <c r="K244" s="32"/>
      <c r="L244" s="33"/>
      <c r="M244" s="33"/>
      <c r="N244" s="33"/>
      <c r="O244" s="33"/>
      <c r="P244" s="33"/>
      <c r="Q244" s="33"/>
      <c r="R244" s="33"/>
      <c r="S244" s="33"/>
      <c r="T244" s="33"/>
      <c r="U244" s="34"/>
    </row>
    <row r="245" spans="1:21" x14ac:dyDescent="0.25">
      <c r="A245" s="25" t="s">
        <v>198</v>
      </c>
      <c r="B245" s="14">
        <v>174188</v>
      </c>
      <c r="C245" s="6">
        <v>1530</v>
      </c>
      <c r="D245" s="6">
        <v>217683</v>
      </c>
      <c r="E245" s="6">
        <v>135324</v>
      </c>
      <c r="F245" s="6">
        <v>4359</v>
      </c>
      <c r="G245" s="6">
        <v>307306</v>
      </c>
      <c r="H245" s="6">
        <v>27008</v>
      </c>
      <c r="I245" s="6">
        <v>0</v>
      </c>
      <c r="J245" s="15">
        <v>867398</v>
      </c>
      <c r="K245" s="14">
        <v>87282</v>
      </c>
      <c r="L245" s="6">
        <v>1072</v>
      </c>
      <c r="M245" s="6">
        <v>46360</v>
      </c>
      <c r="N245" s="6">
        <v>55275</v>
      </c>
      <c r="O245" s="6">
        <v>2705</v>
      </c>
      <c r="P245" s="6">
        <v>58577</v>
      </c>
      <c r="Q245" s="6">
        <v>2859</v>
      </c>
      <c r="R245" s="6">
        <v>9778</v>
      </c>
      <c r="S245" s="6">
        <v>12130</v>
      </c>
      <c r="T245" s="6">
        <v>0</v>
      </c>
      <c r="U245" s="15">
        <v>276038</v>
      </c>
    </row>
    <row r="246" spans="1:21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6" t="s">
        <v>204</v>
      </c>
      <c r="J246" s="15" t="s">
        <v>204</v>
      </c>
      <c r="K246" s="14" t="s">
        <v>204</v>
      </c>
      <c r="L246" s="6" t="s">
        <v>204</v>
      </c>
      <c r="M246" s="6" t="s">
        <v>204</v>
      </c>
      <c r="N246" s="6" t="s">
        <v>204</v>
      </c>
      <c r="O246" s="6" t="s">
        <v>204</v>
      </c>
      <c r="P246" s="6" t="s">
        <v>204</v>
      </c>
      <c r="Q246" s="6" t="s">
        <v>204</v>
      </c>
      <c r="R246" s="6" t="s">
        <v>204</v>
      </c>
      <c r="S246" s="6" t="s">
        <v>204</v>
      </c>
      <c r="T246" s="6" t="s">
        <v>204</v>
      </c>
      <c r="U246" s="15" t="s">
        <v>204</v>
      </c>
    </row>
    <row r="247" spans="1:21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6" t="s">
        <v>204</v>
      </c>
      <c r="J247" s="15" t="s">
        <v>204</v>
      </c>
      <c r="K247" s="14" t="s">
        <v>204</v>
      </c>
      <c r="L247" s="6" t="s">
        <v>204</v>
      </c>
      <c r="M247" s="6" t="s">
        <v>204</v>
      </c>
      <c r="N247" s="6" t="s">
        <v>204</v>
      </c>
      <c r="O247" s="6" t="s">
        <v>204</v>
      </c>
      <c r="P247" s="6" t="s">
        <v>204</v>
      </c>
      <c r="Q247" s="6" t="s">
        <v>204</v>
      </c>
      <c r="R247" s="6" t="s">
        <v>204</v>
      </c>
      <c r="S247" s="6" t="s">
        <v>204</v>
      </c>
      <c r="T247" s="6" t="s">
        <v>204</v>
      </c>
      <c r="U247" s="15" t="s">
        <v>204</v>
      </c>
    </row>
    <row r="248" spans="1:21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6" t="s">
        <v>204</v>
      </c>
      <c r="J248" s="15" t="s">
        <v>204</v>
      </c>
      <c r="K248" s="14" t="s">
        <v>204</v>
      </c>
      <c r="L248" s="6" t="s">
        <v>204</v>
      </c>
      <c r="M248" s="6" t="s">
        <v>204</v>
      </c>
      <c r="N248" s="6" t="s">
        <v>204</v>
      </c>
      <c r="O248" s="6" t="s">
        <v>204</v>
      </c>
      <c r="P248" s="6" t="s">
        <v>204</v>
      </c>
      <c r="Q248" s="6" t="s">
        <v>204</v>
      </c>
      <c r="R248" s="6" t="s">
        <v>204</v>
      </c>
      <c r="S248" s="6" t="s">
        <v>204</v>
      </c>
      <c r="T248" s="6" t="s">
        <v>204</v>
      </c>
      <c r="U248" s="15" t="s">
        <v>204</v>
      </c>
    </row>
    <row r="249" spans="1:21" x14ac:dyDescent="0.25">
      <c r="A249" s="22" t="s">
        <v>157</v>
      </c>
      <c r="B249" s="12">
        <f t="shared" ref="B249:J249" si="67">SUM(B245:B248)</f>
        <v>174188</v>
      </c>
      <c r="C249" s="5">
        <f t="shared" si="67"/>
        <v>1530</v>
      </c>
      <c r="D249" s="5">
        <f t="shared" si="67"/>
        <v>217683</v>
      </c>
      <c r="E249" s="5">
        <f t="shared" si="67"/>
        <v>135324</v>
      </c>
      <c r="F249" s="5">
        <f t="shared" si="67"/>
        <v>4359</v>
      </c>
      <c r="G249" s="5">
        <f t="shared" si="67"/>
        <v>307306</v>
      </c>
      <c r="H249" s="5">
        <f t="shared" si="67"/>
        <v>27008</v>
      </c>
      <c r="I249" s="5">
        <f t="shared" si="67"/>
        <v>0</v>
      </c>
      <c r="J249" s="13">
        <f t="shared" si="67"/>
        <v>867398</v>
      </c>
      <c r="K249" s="12">
        <f t="shared" ref="K249:U249" si="68">SUM(K245:K248)</f>
        <v>87282</v>
      </c>
      <c r="L249" s="5">
        <f t="shared" si="68"/>
        <v>1072</v>
      </c>
      <c r="M249" s="5">
        <f t="shared" si="68"/>
        <v>46360</v>
      </c>
      <c r="N249" s="5">
        <f t="shared" si="68"/>
        <v>55275</v>
      </c>
      <c r="O249" s="5">
        <f t="shared" si="68"/>
        <v>2705</v>
      </c>
      <c r="P249" s="5">
        <f t="shared" si="68"/>
        <v>58577</v>
      </c>
      <c r="Q249" s="5">
        <f t="shared" si="68"/>
        <v>2859</v>
      </c>
      <c r="R249" s="5">
        <f t="shared" si="68"/>
        <v>9778</v>
      </c>
      <c r="S249" s="5">
        <f t="shared" si="68"/>
        <v>12130</v>
      </c>
      <c r="T249" s="5">
        <f t="shared" si="68"/>
        <v>0</v>
      </c>
      <c r="U249" s="13">
        <f t="shared" si="68"/>
        <v>276038</v>
      </c>
    </row>
    <row r="250" spans="1:21" x14ac:dyDescent="0.25">
      <c r="A250" s="24"/>
      <c r="B250" s="32"/>
      <c r="C250" s="33"/>
      <c r="D250" s="33"/>
      <c r="E250" s="33"/>
      <c r="F250" s="33"/>
      <c r="G250" s="33"/>
      <c r="H250" s="33"/>
      <c r="I250" s="33"/>
      <c r="J250" s="34"/>
      <c r="K250" s="32"/>
      <c r="L250" s="33"/>
      <c r="M250" s="33"/>
      <c r="N250" s="33"/>
      <c r="O250" s="33"/>
      <c r="P250" s="33"/>
      <c r="Q250" s="33"/>
      <c r="R250" s="33"/>
      <c r="S250" s="33"/>
      <c r="T250" s="33"/>
      <c r="U250" s="34"/>
    </row>
    <row r="251" spans="1:21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3"/>
      <c r="J251" s="34"/>
      <c r="K251" s="32"/>
      <c r="L251" s="33"/>
      <c r="M251" s="33"/>
      <c r="N251" s="33"/>
      <c r="O251" s="33"/>
      <c r="P251" s="33"/>
      <c r="Q251" s="33"/>
      <c r="R251" s="33"/>
      <c r="S251" s="33"/>
      <c r="T251" s="33"/>
      <c r="U251" s="34"/>
    </row>
    <row r="252" spans="1:21" x14ac:dyDescent="0.25">
      <c r="A252" s="25" t="s">
        <v>198</v>
      </c>
      <c r="B252" s="14">
        <v>370620</v>
      </c>
      <c r="C252" s="6">
        <v>0</v>
      </c>
      <c r="D252" s="6">
        <v>693579</v>
      </c>
      <c r="E252" s="6">
        <v>0</v>
      </c>
      <c r="F252" s="6">
        <v>758893</v>
      </c>
      <c r="G252" s="6">
        <v>526587</v>
      </c>
      <c r="H252" s="6">
        <v>98441</v>
      </c>
      <c r="I252" s="6">
        <v>0</v>
      </c>
      <c r="J252" s="15">
        <v>2448120</v>
      </c>
      <c r="K252" s="14">
        <v>197857</v>
      </c>
      <c r="L252" s="6">
        <v>0</v>
      </c>
      <c r="M252" s="6">
        <v>390610</v>
      </c>
      <c r="N252" s="6">
        <v>0</v>
      </c>
      <c r="O252" s="6">
        <v>0</v>
      </c>
      <c r="P252" s="6">
        <v>194728</v>
      </c>
      <c r="Q252" s="6">
        <v>0</v>
      </c>
      <c r="R252" s="6">
        <v>0</v>
      </c>
      <c r="S252" s="6">
        <v>55243</v>
      </c>
      <c r="T252" s="6">
        <v>231472</v>
      </c>
      <c r="U252" s="15">
        <v>1069910</v>
      </c>
    </row>
    <row r="253" spans="1:21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6" t="s">
        <v>204</v>
      </c>
      <c r="J253" s="15" t="s">
        <v>204</v>
      </c>
      <c r="K253" s="14" t="s">
        <v>204</v>
      </c>
      <c r="L253" s="6" t="s">
        <v>204</v>
      </c>
      <c r="M253" s="6" t="s">
        <v>204</v>
      </c>
      <c r="N253" s="6" t="s">
        <v>204</v>
      </c>
      <c r="O253" s="6" t="s">
        <v>204</v>
      </c>
      <c r="P253" s="6" t="s">
        <v>204</v>
      </c>
      <c r="Q253" s="6" t="s">
        <v>204</v>
      </c>
      <c r="R253" s="6" t="s">
        <v>204</v>
      </c>
      <c r="S253" s="6" t="s">
        <v>204</v>
      </c>
      <c r="T253" s="6" t="s">
        <v>204</v>
      </c>
      <c r="U253" s="15" t="s">
        <v>204</v>
      </c>
    </row>
    <row r="254" spans="1:21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6" t="s">
        <v>204</v>
      </c>
      <c r="J254" s="15" t="s">
        <v>204</v>
      </c>
      <c r="K254" s="14" t="s">
        <v>204</v>
      </c>
      <c r="L254" s="6" t="s">
        <v>204</v>
      </c>
      <c r="M254" s="6" t="s">
        <v>204</v>
      </c>
      <c r="N254" s="6" t="s">
        <v>204</v>
      </c>
      <c r="O254" s="6" t="s">
        <v>204</v>
      </c>
      <c r="P254" s="6" t="s">
        <v>204</v>
      </c>
      <c r="Q254" s="6" t="s">
        <v>204</v>
      </c>
      <c r="R254" s="6" t="s">
        <v>204</v>
      </c>
      <c r="S254" s="6" t="s">
        <v>204</v>
      </c>
      <c r="T254" s="6" t="s">
        <v>204</v>
      </c>
      <c r="U254" s="15" t="s">
        <v>204</v>
      </c>
    </row>
    <row r="255" spans="1:21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6" t="s">
        <v>204</v>
      </c>
      <c r="J255" s="15" t="s">
        <v>204</v>
      </c>
      <c r="K255" s="14" t="s">
        <v>204</v>
      </c>
      <c r="L255" s="6" t="s">
        <v>204</v>
      </c>
      <c r="M255" s="6" t="s">
        <v>204</v>
      </c>
      <c r="N255" s="6" t="s">
        <v>204</v>
      </c>
      <c r="O255" s="6" t="s">
        <v>204</v>
      </c>
      <c r="P255" s="6" t="s">
        <v>204</v>
      </c>
      <c r="Q255" s="6" t="s">
        <v>204</v>
      </c>
      <c r="R255" s="6" t="s">
        <v>204</v>
      </c>
      <c r="S255" s="6" t="s">
        <v>204</v>
      </c>
      <c r="T255" s="6" t="s">
        <v>204</v>
      </c>
      <c r="U255" s="15" t="s">
        <v>204</v>
      </c>
    </row>
    <row r="256" spans="1:21" x14ac:dyDescent="0.25">
      <c r="A256" s="22" t="s">
        <v>157</v>
      </c>
      <c r="B256" s="12">
        <f t="shared" ref="B256:J256" si="69">SUM(B252:B255)</f>
        <v>370620</v>
      </c>
      <c r="C256" s="5">
        <f t="shared" si="69"/>
        <v>0</v>
      </c>
      <c r="D256" s="5">
        <f t="shared" si="69"/>
        <v>693579</v>
      </c>
      <c r="E256" s="5">
        <f t="shared" si="69"/>
        <v>0</v>
      </c>
      <c r="F256" s="5">
        <f t="shared" si="69"/>
        <v>758893</v>
      </c>
      <c r="G256" s="5">
        <f t="shared" si="69"/>
        <v>526587</v>
      </c>
      <c r="H256" s="5">
        <f t="shared" si="69"/>
        <v>98441</v>
      </c>
      <c r="I256" s="5">
        <f t="shared" si="69"/>
        <v>0</v>
      </c>
      <c r="J256" s="13">
        <f t="shared" si="69"/>
        <v>2448120</v>
      </c>
      <c r="K256" s="12">
        <f t="shared" ref="K256:U256" si="70">SUM(K252:K255)</f>
        <v>197857</v>
      </c>
      <c r="L256" s="5">
        <f t="shared" si="70"/>
        <v>0</v>
      </c>
      <c r="M256" s="5">
        <f t="shared" si="70"/>
        <v>390610</v>
      </c>
      <c r="N256" s="5">
        <f t="shared" si="70"/>
        <v>0</v>
      </c>
      <c r="O256" s="5">
        <f t="shared" si="70"/>
        <v>0</v>
      </c>
      <c r="P256" s="5">
        <f t="shared" si="70"/>
        <v>194728</v>
      </c>
      <c r="Q256" s="5">
        <f t="shared" si="70"/>
        <v>0</v>
      </c>
      <c r="R256" s="5">
        <f t="shared" si="70"/>
        <v>0</v>
      </c>
      <c r="S256" s="5">
        <f t="shared" si="70"/>
        <v>55243</v>
      </c>
      <c r="T256" s="5">
        <f t="shared" si="70"/>
        <v>231472</v>
      </c>
      <c r="U256" s="13">
        <f t="shared" si="70"/>
        <v>1069910</v>
      </c>
    </row>
    <row r="257" spans="1:21" x14ac:dyDescent="0.25">
      <c r="A257" s="24"/>
      <c r="B257" s="32"/>
      <c r="C257" s="33"/>
      <c r="D257" s="33"/>
      <c r="E257" s="33"/>
      <c r="F257" s="33"/>
      <c r="G257" s="33"/>
      <c r="H257" s="33"/>
      <c r="I257" s="33"/>
      <c r="J257" s="34"/>
      <c r="K257" s="32"/>
      <c r="L257" s="33"/>
      <c r="M257" s="33"/>
      <c r="N257" s="33"/>
      <c r="O257" s="33"/>
      <c r="P257" s="33"/>
      <c r="Q257" s="33"/>
      <c r="R257" s="33"/>
      <c r="S257" s="33"/>
      <c r="T257" s="33"/>
      <c r="U257" s="34"/>
    </row>
    <row r="258" spans="1:21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3"/>
      <c r="J258" s="34"/>
      <c r="K258" s="32"/>
      <c r="L258" s="33"/>
      <c r="M258" s="33"/>
      <c r="N258" s="33"/>
      <c r="O258" s="33"/>
      <c r="P258" s="33"/>
      <c r="Q258" s="33"/>
      <c r="R258" s="33"/>
      <c r="S258" s="33"/>
      <c r="T258" s="33"/>
      <c r="U258" s="34"/>
    </row>
    <row r="259" spans="1:21" x14ac:dyDescent="0.25">
      <c r="A259" s="25" t="s">
        <v>198</v>
      </c>
      <c r="B259" s="14">
        <v>106119</v>
      </c>
      <c r="C259" s="6">
        <v>0</v>
      </c>
      <c r="D259" s="6">
        <v>170038</v>
      </c>
      <c r="E259" s="6">
        <v>0</v>
      </c>
      <c r="F259" s="6">
        <v>0</v>
      </c>
      <c r="G259" s="6">
        <v>146056</v>
      </c>
      <c r="H259" s="6">
        <v>48605</v>
      </c>
      <c r="I259" s="6">
        <v>0</v>
      </c>
      <c r="J259" s="15">
        <v>470818</v>
      </c>
      <c r="K259" s="14">
        <v>18078</v>
      </c>
      <c r="L259" s="6">
        <v>0</v>
      </c>
      <c r="M259" s="6">
        <v>-43836</v>
      </c>
      <c r="N259" s="6">
        <v>0</v>
      </c>
      <c r="O259" s="6">
        <v>0</v>
      </c>
      <c r="P259" s="6">
        <v>36514</v>
      </c>
      <c r="Q259" s="6">
        <v>0</v>
      </c>
      <c r="R259" s="6">
        <v>0</v>
      </c>
      <c r="S259" s="6">
        <v>0</v>
      </c>
      <c r="T259" s="6">
        <v>24303</v>
      </c>
      <c r="U259" s="15">
        <v>35059</v>
      </c>
    </row>
    <row r="260" spans="1:21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6" t="s">
        <v>204</v>
      </c>
      <c r="J260" s="15" t="s">
        <v>204</v>
      </c>
      <c r="K260" s="14" t="s">
        <v>204</v>
      </c>
      <c r="L260" s="6" t="s">
        <v>204</v>
      </c>
      <c r="M260" s="6" t="s">
        <v>204</v>
      </c>
      <c r="N260" s="6" t="s">
        <v>204</v>
      </c>
      <c r="O260" s="6" t="s">
        <v>204</v>
      </c>
      <c r="P260" s="6" t="s">
        <v>204</v>
      </c>
      <c r="Q260" s="6" t="s">
        <v>204</v>
      </c>
      <c r="R260" s="6" t="s">
        <v>204</v>
      </c>
      <c r="S260" s="6" t="s">
        <v>204</v>
      </c>
      <c r="T260" s="6" t="s">
        <v>204</v>
      </c>
      <c r="U260" s="15" t="s">
        <v>204</v>
      </c>
    </row>
    <row r="261" spans="1:21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6" t="s">
        <v>204</v>
      </c>
      <c r="J261" s="15" t="s">
        <v>204</v>
      </c>
      <c r="K261" s="14" t="s">
        <v>204</v>
      </c>
      <c r="L261" s="6" t="s">
        <v>204</v>
      </c>
      <c r="M261" s="6" t="s">
        <v>204</v>
      </c>
      <c r="N261" s="6" t="s">
        <v>204</v>
      </c>
      <c r="O261" s="6" t="s">
        <v>204</v>
      </c>
      <c r="P261" s="6" t="s">
        <v>204</v>
      </c>
      <c r="Q261" s="6" t="s">
        <v>204</v>
      </c>
      <c r="R261" s="6" t="s">
        <v>204</v>
      </c>
      <c r="S261" s="6" t="s">
        <v>204</v>
      </c>
      <c r="T261" s="6" t="s">
        <v>204</v>
      </c>
      <c r="U261" s="15" t="s">
        <v>204</v>
      </c>
    </row>
    <row r="262" spans="1:21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6" t="s">
        <v>204</v>
      </c>
      <c r="J262" s="15" t="s">
        <v>204</v>
      </c>
      <c r="K262" s="14" t="s">
        <v>204</v>
      </c>
      <c r="L262" s="6" t="s">
        <v>204</v>
      </c>
      <c r="M262" s="6" t="s">
        <v>204</v>
      </c>
      <c r="N262" s="6" t="s">
        <v>204</v>
      </c>
      <c r="O262" s="6" t="s">
        <v>204</v>
      </c>
      <c r="P262" s="6" t="s">
        <v>204</v>
      </c>
      <c r="Q262" s="6" t="s">
        <v>204</v>
      </c>
      <c r="R262" s="6" t="s">
        <v>204</v>
      </c>
      <c r="S262" s="6" t="s">
        <v>204</v>
      </c>
      <c r="T262" s="6" t="s">
        <v>204</v>
      </c>
      <c r="U262" s="15" t="s">
        <v>204</v>
      </c>
    </row>
    <row r="263" spans="1:21" x14ac:dyDescent="0.25">
      <c r="A263" s="22" t="s">
        <v>157</v>
      </c>
      <c r="B263" s="12">
        <f t="shared" ref="B263:J263" si="71">SUM(B259:B262)</f>
        <v>106119</v>
      </c>
      <c r="C263" s="5">
        <f t="shared" si="71"/>
        <v>0</v>
      </c>
      <c r="D263" s="5">
        <f t="shared" si="71"/>
        <v>170038</v>
      </c>
      <c r="E263" s="5">
        <f t="shared" si="71"/>
        <v>0</v>
      </c>
      <c r="F263" s="5">
        <f t="shared" si="71"/>
        <v>0</v>
      </c>
      <c r="G263" s="5">
        <f t="shared" si="71"/>
        <v>146056</v>
      </c>
      <c r="H263" s="5">
        <f t="shared" si="71"/>
        <v>48605</v>
      </c>
      <c r="I263" s="5">
        <f t="shared" si="71"/>
        <v>0</v>
      </c>
      <c r="J263" s="13">
        <f t="shared" si="71"/>
        <v>470818</v>
      </c>
      <c r="K263" s="12">
        <f t="shared" ref="K263:U263" si="72">SUM(K259:K262)</f>
        <v>18078</v>
      </c>
      <c r="L263" s="5">
        <f t="shared" si="72"/>
        <v>0</v>
      </c>
      <c r="M263" s="5">
        <f t="shared" si="72"/>
        <v>-43836</v>
      </c>
      <c r="N263" s="5">
        <f t="shared" si="72"/>
        <v>0</v>
      </c>
      <c r="O263" s="5">
        <f t="shared" si="72"/>
        <v>0</v>
      </c>
      <c r="P263" s="5">
        <f t="shared" si="72"/>
        <v>36514</v>
      </c>
      <c r="Q263" s="5">
        <f t="shared" si="72"/>
        <v>0</v>
      </c>
      <c r="R263" s="5">
        <f t="shared" si="72"/>
        <v>0</v>
      </c>
      <c r="S263" s="5">
        <f t="shared" si="72"/>
        <v>0</v>
      </c>
      <c r="T263" s="5">
        <f t="shared" si="72"/>
        <v>24303</v>
      </c>
      <c r="U263" s="13">
        <f t="shared" si="72"/>
        <v>35059</v>
      </c>
    </row>
    <row r="264" spans="1:21" x14ac:dyDescent="0.25">
      <c r="A264" s="24"/>
      <c r="B264" s="32"/>
      <c r="C264" s="33"/>
      <c r="D264" s="33"/>
      <c r="E264" s="33"/>
      <c r="F264" s="33"/>
      <c r="G264" s="33"/>
      <c r="H264" s="33"/>
      <c r="I264" s="33"/>
      <c r="J264" s="34"/>
      <c r="K264" s="32"/>
      <c r="L264" s="33"/>
      <c r="M264" s="33"/>
      <c r="N264" s="33"/>
      <c r="O264" s="33"/>
      <c r="P264" s="33"/>
      <c r="Q264" s="33"/>
      <c r="R264" s="33"/>
      <c r="S264" s="33"/>
      <c r="T264" s="33"/>
      <c r="U264" s="34"/>
    </row>
    <row r="265" spans="1:21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3"/>
      <c r="J265" s="34"/>
      <c r="K265" s="32"/>
      <c r="L265" s="33"/>
      <c r="M265" s="33"/>
      <c r="N265" s="33"/>
      <c r="O265" s="33"/>
      <c r="P265" s="33"/>
      <c r="Q265" s="33"/>
      <c r="R265" s="33"/>
      <c r="S265" s="33"/>
      <c r="T265" s="33"/>
      <c r="U265" s="34"/>
    </row>
    <row r="266" spans="1:21" x14ac:dyDescent="0.25">
      <c r="A266" s="25" t="s">
        <v>198</v>
      </c>
      <c r="B266" s="14">
        <v>84468</v>
      </c>
      <c r="C266" s="6">
        <v>0</v>
      </c>
      <c r="D266" s="6">
        <v>158690</v>
      </c>
      <c r="E266" s="6">
        <v>0</v>
      </c>
      <c r="F266" s="6">
        <v>5000</v>
      </c>
      <c r="G266" s="6">
        <v>348209</v>
      </c>
      <c r="H266" s="6">
        <v>40736</v>
      </c>
      <c r="I266" s="6">
        <v>0</v>
      </c>
      <c r="J266" s="15">
        <v>637103</v>
      </c>
      <c r="K266" s="14">
        <v>0</v>
      </c>
      <c r="L266" s="6">
        <v>0</v>
      </c>
      <c r="M266" s="6">
        <v>0</v>
      </c>
      <c r="N266" s="6">
        <v>0</v>
      </c>
      <c r="O266" s="6">
        <v>24703</v>
      </c>
      <c r="P266" s="6">
        <v>47117</v>
      </c>
      <c r="Q266" s="6">
        <v>6757</v>
      </c>
      <c r="R266" s="6">
        <v>1652</v>
      </c>
      <c r="S266" s="6">
        <v>-21932</v>
      </c>
      <c r="T266" s="6">
        <v>1471</v>
      </c>
      <c r="U266" s="15">
        <v>59768</v>
      </c>
    </row>
    <row r="267" spans="1:21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6" t="s">
        <v>204</v>
      </c>
      <c r="J267" s="15" t="s">
        <v>204</v>
      </c>
      <c r="K267" s="14" t="s">
        <v>204</v>
      </c>
      <c r="L267" s="6" t="s">
        <v>204</v>
      </c>
      <c r="M267" s="6" t="s">
        <v>204</v>
      </c>
      <c r="N267" s="6" t="s">
        <v>204</v>
      </c>
      <c r="O267" s="6" t="s">
        <v>204</v>
      </c>
      <c r="P267" s="6" t="s">
        <v>204</v>
      </c>
      <c r="Q267" s="6" t="s">
        <v>204</v>
      </c>
      <c r="R267" s="6" t="s">
        <v>204</v>
      </c>
      <c r="S267" s="6" t="s">
        <v>204</v>
      </c>
      <c r="T267" s="6" t="s">
        <v>204</v>
      </c>
      <c r="U267" s="15" t="s">
        <v>204</v>
      </c>
    </row>
    <row r="268" spans="1:21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6" t="s">
        <v>204</v>
      </c>
      <c r="J268" s="15" t="s">
        <v>204</v>
      </c>
      <c r="K268" s="14" t="s">
        <v>204</v>
      </c>
      <c r="L268" s="6" t="s">
        <v>204</v>
      </c>
      <c r="M268" s="6" t="s">
        <v>204</v>
      </c>
      <c r="N268" s="6" t="s">
        <v>204</v>
      </c>
      <c r="O268" s="6" t="s">
        <v>204</v>
      </c>
      <c r="P268" s="6" t="s">
        <v>204</v>
      </c>
      <c r="Q268" s="6" t="s">
        <v>204</v>
      </c>
      <c r="R268" s="6" t="s">
        <v>204</v>
      </c>
      <c r="S268" s="6" t="s">
        <v>204</v>
      </c>
      <c r="T268" s="6" t="s">
        <v>204</v>
      </c>
      <c r="U268" s="15" t="s">
        <v>204</v>
      </c>
    </row>
    <row r="269" spans="1:21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6" t="s">
        <v>204</v>
      </c>
      <c r="J269" s="15" t="s">
        <v>204</v>
      </c>
      <c r="K269" s="14" t="s">
        <v>204</v>
      </c>
      <c r="L269" s="6" t="s">
        <v>204</v>
      </c>
      <c r="M269" s="6" t="s">
        <v>204</v>
      </c>
      <c r="N269" s="6" t="s">
        <v>204</v>
      </c>
      <c r="O269" s="6" t="s">
        <v>204</v>
      </c>
      <c r="P269" s="6" t="s">
        <v>204</v>
      </c>
      <c r="Q269" s="6" t="s">
        <v>204</v>
      </c>
      <c r="R269" s="6" t="s">
        <v>204</v>
      </c>
      <c r="S269" s="6" t="s">
        <v>204</v>
      </c>
      <c r="T269" s="6" t="s">
        <v>204</v>
      </c>
      <c r="U269" s="15" t="s">
        <v>204</v>
      </c>
    </row>
    <row r="270" spans="1:21" x14ac:dyDescent="0.25">
      <c r="A270" s="22" t="s">
        <v>157</v>
      </c>
      <c r="B270" s="12">
        <f t="shared" ref="B270:J270" si="73">SUM(B266:B269)</f>
        <v>84468</v>
      </c>
      <c r="C270" s="5">
        <f t="shared" si="73"/>
        <v>0</v>
      </c>
      <c r="D270" s="5">
        <f t="shared" si="73"/>
        <v>158690</v>
      </c>
      <c r="E270" s="5">
        <f t="shared" si="73"/>
        <v>0</v>
      </c>
      <c r="F270" s="5">
        <f t="shared" si="73"/>
        <v>5000</v>
      </c>
      <c r="G270" s="5">
        <f t="shared" si="73"/>
        <v>348209</v>
      </c>
      <c r="H270" s="5">
        <f t="shared" si="73"/>
        <v>40736</v>
      </c>
      <c r="I270" s="5">
        <f t="shared" si="73"/>
        <v>0</v>
      </c>
      <c r="J270" s="13">
        <f t="shared" si="73"/>
        <v>637103</v>
      </c>
      <c r="K270" s="12">
        <f t="shared" ref="K270:U270" si="74">SUM(K266:K269)</f>
        <v>0</v>
      </c>
      <c r="L270" s="5">
        <f t="shared" si="74"/>
        <v>0</v>
      </c>
      <c r="M270" s="5">
        <f t="shared" si="74"/>
        <v>0</v>
      </c>
      <c r="N270" s="5">
        <f t="shared" si="74"/>
        <v>0</v>
      </c>
      <c r="O270" s="5">
        <f t="shared" si="74"/>
        <v>24703</v>
      </c>
      <c r="P270" s="5">
        <f t="shared" si="74"/>
        <v>47117</v>
      </c>
      <c r="Q270" s="5">
        <f t="shared" si="74"/>
        <v>6757</v>
      </c>
      <c r="R270" s="5">
        <f t="shared" si="74"/>
        <v>1652</v>
      </c>
      <c r="S270" s="5">
        <f t="shared" si="74"/>
        <v>-21932</v>
      </c>
      <c r="T270" s="5">
        <f t="shared" si="74"/>
        <v>1471</v>
      </c>
      <c r="U270" s="13">
        <f t="shared" si="74"/>
        <v>59768</v>
      </c>
    </row>
    <row r="271" spans="1:21" x14ac:dyDescent="0.25">
      <c r="A271" s="24"/>
      <c r="B271" s="32"/>
      <c r="C271" s="33"/>
      <c r="D271" s="33"/>
      <c r="E271" s="33"/>
      <c r="F271" s="33"/>
      <c r="G271" s="33"/>
      <c r="H271" s="33"/>
      <c r="I271" s="33"/>
      <c r="J271" s="34"/>
      <c r="K271" s="32"/>
      <c r="L271" s="33"/>
      <c r="M271" s="33"/>
      <c r="N271" s="33"/>
      <c r="O271" s="33"/>
      <c r="P271" s="33"/>
      <c r="Q271" s="33"/>
      <c r="R271" s="33"/>
      <c r="S271" s="33"/>
      <c r="T271" s="33"/>
      <c r="U271" s="34"/>
    </row>
    <row r="272" spans="1:21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3"/>
      <c r="J272" s="34"/>
      <c r="K272" s="32"/>
      <c r="L272" s="33"/>
      <c r="M272" s="33"/>
      <c r="N272" s="33"/>
      <c r="O272" s="33"/>
      <c r="P272" s="33"/>
      <c r="Q272" s="33"/>
      <c r="R272" s="33"/>
      <c r="S272" s="33"/>
      <c r="T272" s="33"/>
      <c r="U272" s="34"/>
    </row>
    <row r="273" spans="1:21" x14ac:dyDescent="0.25">
      <c r="A273" s="25" t="s">
        <v>198</v>
      </c>
      <c r="B273" s="14">
        <v>280387</v>
      </c>
      <c r="C273" s="6">
        <v>454</v>
      </c>
      <c r="D273" s="6">
        <v>418887</v>
      </c>
      <c r="E273" s="6">
        <v>3020</v>
      </c>
      <c r="F273" s="6">
        <v>47081</v>
      </c>
      <c r="G273" s="6">
        <v>627801</v>
      </c>
      <c r="H273" s="6">
        <v>62087</v>
      </c>
      <c r="I273" s="6">
        <v>0</v>
      </c>
      <c r="J273" s="15">
        <v>1439717</v>
      </c>
      <c r="K273" s="14">
        <v>-43473</v>
      </c>
      <c r="L273" s="6">
        <v>289</v>
      </c>
      <c r="M273" s="6">
        <v>-29686</v>
      </c>
      <c r="N273" s="6">
        <v>5579</v>
      </c>
      <c r="O273" s="6">
        <v>25827</v>
      </c>
      <c r="P273" s="6">
        <v>136601</v>
      </c>
      <c r="Q273" s="6">
        <v>37061</v>
      </c>
      <c r="R273" s="6">
        <v>0</v>
      </c>
      <c r="S273" s="6">
        <v>-340</v>
      </c>
      <c r="T273" s="6">
        <v>0</v>
      </c>
      <c r="U273" s="15">
        <v>131858</v>
      </c>
    </row>
    <row r="274" spans="1:21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6" t="s">
        <v>204</v>
      </c>
      <c r="J274" s="15" t="s">
        <v>204</v>
      </c>
      <c r="K274" s="14" t="s">
        <v>204</v>
      </c>
      <c r="L274" s="6" t="s">
        <v>204</v>
      </c>
      <c r="M274" s="6" t="s">
        <v>204</v>
      </c>
      <c r="N274" s="6" t="s">
        <v>204</v>
      </c>
      <c r="O274" s="6" t="s">
        <v>204</v>
      </c>
      <c r="P274" s="6" t="s">
        <v>204</v>
      </c>
      <c r="Q274" s="6" t="s">
        <v>204</v>
      </c>
      <c r="R274" s="6" t="s">
        <v>204</v>
      </c>
      <c r="S274" s="6" t="s">
        <v>204</v>
      </c>
      <c r="T274" s="6" t="s">
        <v>204</v>
      </c>
      <c r="U274" s="15" t="s">
        <v>204</v>
      </c>
    </row>
    <row r="275" spans="1:21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6" t="s">
        <v>204</v>
      </c>
      <c r="J275" s="15" t="s">
        <v>204</v>
      </c>
      <c r="K275" s="14" t="s">
        <v>204</v>
      </c>
      <c r="L275" s="6" t="s">
        <v>204</v>
      </c>
      <c r="M275" s="6" t="s">
        <v>204</v>
      </c>
      <c r="N275" s="6" t="s">
        <v>204</v>
      </c>
      <c r="O275" s="6" t="s">
        <v>204</v>
      </c>
      <c r="P275" s="6" t="s">
        <v>204</v>
      </c>
      <c r="Q275" s="6" t="s">
        <v>204</v>
      </c>
      <c r="R275" s="6" t="s">
        <v>204</v>
      </c>
      <c r="S275" s="6" t="s">
        <v>204</v>
      </c>
      <c r="T275" s="6" t="s">
        <v>204</v>
      </c>
      <c r="U275" s="15" t="s">
        <v>204</v>
      </c>
    </row>
    <row r="276" spans="1:21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6" t="s">
        <v>204</v>
      </c>
      <c r="J276" s="15" t="s">
        <v>204</v>
      </c>
      <c r="K276" s="14" t="s">
        <v>204</v>
      </c>
      <c r="L276" s="6" t="s">
        <v>204</v>
      </c>
      <c r="M276" s="6" t="s">
        <v>204</v>
      </c>
      <c r="N276" s="6" t="s">
        <v>204</v>
      </c>
      <c r="O276" s="6" t="s">
        <v>204</v>
      </c>
      <c r="P276" s="6" t="s">
        <v>204</v>
      </c>
      <c r="Q276" s="6" t="s">
        <v>204</v>
      </c>
      <c r="R276" s="6" t="s">
        <v>204</v>
      </c>
      <c r="S276" s="6" t="s">
        <v>204</v>
      </c>
      <c r="T276" s="6" t="s">
        <v>204</v>
      </c>
      <c r="U276" s="15" t="s">
        <v>204</v>
      </c>
    </row>
    <row r="277" spans="1:21" ht="15.75" thickBot="1" x14ac:dyDescent="0.3">
      <c r="A277" s="26" t="s">
        <v>157</v>
      </c>
      <c r="B277" s="16">
        <f t="shared" ref="B277:J277" si="75">SUM(B273:B276)</f>
        <v>280387</v>
      </c>
      <c r="C277" s="21">
        <f t="shared" si="75"/>
        <v>454</v>
      </c>
      <c r="D277" s="21">
        <f t="shared" si="75"/>
        <v>418887</v>
      </c>
      <c r="E277" s="21">
        <f t="shared" si="75"/>
        <v>3020</v>
      </c>
      <c r="F277" s="21">
        <f t="shared" si="75"/>
        <v>47081</v>
      </c>
      <c r="G277" s="21">
        <f t="shared" si="75"/>
        <v>627801</v>
      </c>
      <c r="H277" s="21">
        <f t="shared" si="75"/>
        <v>62087</v>
      </c>
      <c r="I277" s="21">
        <f t="shared" si="75"/>
        <v>0</v>
      </c>
      <c r="J277" s="17">
        <f t="shared" si="75"/>
        <v>1439717</v>
      </c>
      <c r="K277" s="16">
        <f t="shared" ref="K277:U277" si="76">SUM(K273:K276)</f>
        <v>-43473</v>
      </c>
      <c r="L277" s="21">
        <f t="shared" si="76"/>
        <v>289</v>
      </c>
      <c r="M277" s="21">
        <f t="shared" si="76"/>
        <v>-29686</v>
      </c>
      <c r="N277" s="21">
        <f t="shared" si="76"/>
        <v>5579</v>
      </c>
      <c r="O277" s="21">
        <f t="shared" si="76"/>
        <v>25827</v>
      </c>
      <c r="P277" s="21">
        <f t="shared" si="76"/>
        <v>136601</v>
      </c>
      <c r="Q277" s="21">
        <f t="shared" si="76"/>
        <v>37061</v>
      </c>
      <c r="R277" s="21">
        <f t="shared" si="76"/>
        <v>0</v>
      </c>
      <c r="S277" s="21">
        <f t="shared" si="76"/>
        <v>-340</v>
      </c>
      <c r="T277" s="21">
        <f t="shared" si="76"/>
        <v>0</v>
      </c>
      <c r="U277" s="17">
        <f t="shared" si="76"/>
        <v>131858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6" type="noConversion"/>
  <conditionalFormatting sqref="B1:U1048576">
    <cfRule type="cellIs" dxfId="17" priority="1" operator="equal">
      <formula>"Delinquent"</formula>
    </cfRule>
    <cfRule type="cellIs" dxfId="16" priority="2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U277"/>
  <sheetViews>
    <sheetView showGridLines="0" workbookViewId="0"/>
  </sheetViews>
  <sheetFormatPr defaultRowHeight="15" x14ac:dyDescent="0.25"/>
  <cols>
    <col min="1" max="1" width="40.5703125" style="1" bestFit="1" customWidth="1"/>
    <col min="2" max="21" width="19.140625" style="44" customWidth="1"/>
    <col min="22" max="16384" width="9.140625" style="1"/>
  </cols>
  <sheetData>
    <row r="6" spans="1:21" ht="18" x14ac:dyDescent="0.25">
      <c r="A6" s="2" t="str">
        <f>Contents!A7</f>
        <v>Nevada Healthcare Quarterly Reports</v>
      </c>
    </row>
    <row r="7" spans="1:21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21" ht="18.75" x14ac:dyDescent="0.3">
      <c r="A8" s="42" t="s">
        <v>51</v>
      </c>
      <c r="B8" s="47"/>
      <c r="C8" s="45"/>
      <c r="D8" s="45"/>
      <c r="E8" s="45"/>
      <c r="F8" s="45"/>
      <c r="G8" s="45"/>
      <c r="H8" s="45"/>
    </row>
    <row r="9" spans="1:21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21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21" x14ac:dyDescent="0.25">
      <c r="A11" s="3"/>
      <c r="B11" s="45"/>
      <c r="C11" s="45"/>
      <c r="D11" s="45"/>
      <c r="E11" s="45"/>
      <c r="F11" s="45"/>
      <c r="G11" s="45"/>
      <c r="H11" s="45"/>
    </row>
    <row r="12" spans="1:21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21" s="48" customFormat="1" x14ac:dyDescent="0.25">
      <c r="A13" s="55" t="s">
        <v>19</v>
      </c>
      <c r="B13" s="52" t="s">
        <v>52</v>
      </c>
      <c r="C13" s="53"/>
      <c r="D13" s="53"/>
      <c r="E13" s="53"/>
      <c r="F13" s="61"/>
      <c r="G13" s="61"/>
      <c r="H13" s="61"/>
      <c r="I13" s="61"/>
      <c r="J13" s="62"/>
      <c r="K13" s="63" t="s">
        <v>53</v>
      </c>
      <c r="L13" s="64"/>
      <c r="M13" s="64"/>
      <c r="N13" s="64"/>
      <c r="O13" s="64"/>
      <c r="P13" s="64"/>
      <c r="Q13" s="64"/>
      <c r="R13" s="64"/>
      <c r="S13" s="64"/>
      <c r="T13" s="64"/>
      <c r="U13" s="57"/>
    </row>
    <row r="14" spans="1:21" s="48" customFormat="1" ht="48.75" customHeight="1" thickBot="1" x14ac:dyDescent="0.3">
      <c r="A14" s="65"/>
      <c r="B14" s="10" t="s">
        <v>151</v>
      </c>
      <c r="C14" s="4" t="s">
        <v>152</v>
      </c>
      <c r="D14" s="4" t="s">
        <v>153</v>
      </c>
      <c r="E14" s="4" t="s">
        <v>154</v>
      </c>
      <c r="F14" s="4" t="s">
        <v>38</v>
      </c>
      <c r="G14" s="4" t="s">
        <v>155</v>
      </c>
      <c r="H14" s="4" t="s">
        <v>39</v>
      </c>
      <c r="I14" s="4" t="s">
        <v>40</v>
      </c>
      <c r="J14" s="11" t="s">
        <v>35</v>
      </c>
      <c r="K14" s="10" t="s">
        <v>151</v>
      </c>
      <c r="L14" s="4" t="s">
        <v>152</v>
      </c>
      <c r="M14" s="4" t="s">
        <v>153</v>
      </c>
      <c r="N14" s="4" t="s">
        <v>154</v>
      </c>
      <c r="O14" s="4" t="s">
        <v>38</v>
      </c>
      <c r="P14" s="4" t="s">
        <v>155</v>
      </c>
      <c r="Q14" s="4" t="s">
        <v>41</v>
      </c>
      <c r="R14" s="4" t="s">
        <v>40</v>
      </c>
      <c r="S14" s="4" t="s">
        <v>42</v>
      </c>
      <c r="T14" s="4" t="s">
        <v>43</v>
      </c>
      <c r="U14" s="11" t="s">
        <v>35</v>
      </c>
    </row>
    <row r="15" spans="1:21" x14ac:dyDescent="0.25">
      <c r="A15" s="22" t="s">
        <v>158</v>
      </c>
      <c r="B15" s="12">
        <f>SUM(B16:B18)</f>
        <v>1441136</v>
      </c>
      <c r="C15" s="5">
        <f t="shared" ref="C15:U15" si="0">SUM(C16:C18)</f>
        <v>0</v>
      </c>
      <c r="D15" s="5">
        <f t="shared" si="0"/>
        <v>2366</v>
      </c>
      <c r="E15" s="5">
        <f t="shared" si="0"/>
        <v>0</v>
      </c>
      <c r="F15" s="5">
        <f t="shared" si="0"/>
        <v>0</v>
      </c>
      <c r="G15" s="5">
        <f t="shared" si="0"/>
        <v>30</v>
      </c>
      <c r="H15" s="5">
        <f t="shared" si="0"/>
        <v>196994</v>
      </c>
      <c r="I15" s="5">
        <f t="shared" si="0"/>
        <v>0</v>
      </c>
      <c r="J15" s="13">
        <f t="shared" si="0"/>
        <v>1640526</v>
      </c>
      <c r="K15" s="12">
        <f t="shared" si="0"/>
        <v>14712</v>
      </c>
      <c r="L15" s="5">
        <f t="shared" si="0"/>
        <v>0</v>
      </c>
      <c r="M15" s="5">
        <f t="shared" si="0"/>
        <v>994</v>
      </c>
      <c r="N15" s="5">
        <f t="shared" si="0"/>
        <v>0</v>
      </c>
      <c r="O15" s="5">
        <f t="shared" si="0"/>
        <v>0</v>
      </c>
      <c r="P15" s="5">
        <f t="shared" si="0"/>
        <v>12</v>
      </c>
      <c r="Q15" s="5">
        <f t="shared" si="0"/>
        <v>8792</v>
      </c>
      <c r="R15" s="5">
        <f t="shared" si="0"/>
        <v>0</v>
      </c>
      <c r="S15" s="5">
        <f t="shared" si="0"/>
        <v>4900</v>
      </c>
      <c r="T15" s="5">
        <f t="shared" si="0"/>
        <v>25359</v>
      </c>
      <c r="U15" s="13">
        <f t="shared" si="0"/>
        <v>54769</v>
      </c>
    </row>
    <row r="16" spans="1:21" x14ac:dyDescent="0.25">
      <c r="A16" s="23" t="s">
        <v>146</v>
      </c>
      <c r="B16" s="12">
        <f>B25+B32+B39+B46+B53+B60+B67+B74+B81+B88+B95+B102+B109+B116+B123+B130+B137</f>
        <v>0</v>
      </c>
      <c r="C16" s="5">
        <f t="shared" ref="C16:U16" si="1">C25+C32+C39+C46+C53+C60+C67+C74+C81+C88+C95+C102+C109+C116+C123+C130+C137</f>
        <v>0</v>
      </c>
      <c r="D16" s="5">
        <f t="shared" si="1"/>
        <v>0</v>
      </c>
      <c r="E16" s="5">
        <f t="shared" si="1"/>
        <v>0</v>
      </c>
      <c r="F16" s="5">
        <f t="shared" si="1"/>
        <v>0</v>
      </c>
      <c r="G16" s="5">
        <f t="shared" si="1"/>
        <v>0</v>
      </c>
      <c r="H16" s="5">
        <f t="shared" si="1"/>
        <v>0</v>
      </c>
      <c r="I16" s="5">
        <f t="shared" si="1"/>
        <v>0</v>
      </c>
      <c r="J16" s="13">
        <f t="shared" si="1"/>
        <v>0</v>
      </c>
      <c r="K16" s="12">
        <f t="shared" si="1"/>
        <v>0</v>
      </c>
      <c r="L16" s="5">
        <f t="shared" si="1"/>
        <v>0</v>
      </c>
      <c r="M16" s="5">
        <f t="shared" si="1"/>
        <v>0</v>
      </c>
      <c r="N16" s="5">
        <f t="shared" si="1"/>
        <v>0</v>
      </c>
      <c r="O16" s="5">
        <f t="shared" si="1"/>
        <v>0</v>
      </c>
      <c r="P16" s="5">
        <f t="shared" si="1"/>
        <v>0</v>
      </c>
      <c r="Q16" s="5">
        <f t="shared" si="1"/>
        <v>0</v>
      </c>
      <c r="R16" s="5">
        <f t="shared" si="1"/>
        <v>0</v>
      </c>
      <c r="S16" s="5">
        <f t="shared" si="1"/>
        <v>0</v>
      </c>
      <c r="T16" s="5">
        <f t="shared" si="1"/>
        <v>0</v>
      </c>
      <c r="U16" s="13">
        <f t="shared" si="1"/>
        <v>0</v>
      </c>
    </row>
    <row r="17" spans="1:21" x14ac:dyDescent="0.25">
      <c r="A17" s="23" t="s">
        <v>147</v>
      </c>
      <c r="B17" s="12">
        <f>B144+B151+B158+B165+B172+B179</f>
        <v>0</v>
      </c>
      <c r="C17" s="5">
        <f t="shared" ref="C17:U17" si="2">C144+C151+C158+C165+C172+C179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  <c r="I17" s="5">
        <f t="shared" si="2"/>
        <v>0</v>
      </c>
      <c r="J17" s="13">
        <f t="shared" si="2"/>
        <v>0</v>
      </c>
      <c r="K17" s="12">
        <f t="shared" si="2"/>
        <v>0</v>
      </c>
      <c r="L17" s="5">
        <f t="shared" si="2"/>
        <v>0</v>
      </c>
      <c r="M17" s="5">
        <f t="shared" si="2"/>
        <v>0</v>
      </c>
      <c r="N17" s="5">
        <f t="shared" si="2"/>
        <v>0</v>
      </c>
      <c r="O17" s="5">
        <f t="shared" si="2"/>
        <v>0</v>
      </c>
      <c r="P17" s="5">
        <f t="shared" si="2"/>
        <v>0</v>
      </c>
      <c r="Q17" s="5">
        <f t="shared" si="2"/>
        <v>0</v>
      </c>
      <c r="R17" s="5">
        <f t="shared" si="2"/>
        <v>0</v>
      </c>
      <c r="S17" s="5">
        <f t="shared" si="2"/>
        <v>0</v>
      </c>
      <c r="T17" s="5">
        <f t="shared" si="2"/>
        <v>0</v>
      </c>
      <c r="U17" s="13">
        <f t="shared" si="2"/>
        <v>0</v>
      </c>
    </row>
    <row r="18" spans="1:21" x14ac:dyDescent="0.25">
      <c r="A18" s="23" t="s">
        <v>148</v>
      </c>
      <c r="B18" s="12">
        <f>B186+B193+B200+B207+B214+B221+B228+B235+B242+B249+B256+B263+B270+B277</f>
        <v>1441136</v>
      </c>
      <c r="C18" s="5">
        <f t="shared" ref="C18:U18" si="3">C186+C193+C200+C207+C214+C221+C228+C235+C242+C249+C256+C263+C270+C277</f>
        <v>0</v>
      </c>
      <c r="D18" s="5">
        <f t="shared" si="3"/>
        <v>2366</v>
      </c>
      <c r="E18" s="5">
        <f t="shared" si="3"/>
        <v>0</v>
      </c>
      <c r="F18" s="5">
        <f t="shared" si="3"/>
        <v>0</v>
      </c>
      <c r="G18" s="5">
        <f t="shared" si="3"/>
        <v>30</v>
      </c>
      <c r="H18" s="5">
        <f t="shared" si="3"/>
        <v>196994</v>
      </c>
      <c r="I18" s="5">
        <f t="shared" si="3"/>
        <v>0</v>
      </c>
      <c r="J18" s="13">
        <f t="shared" si="3"/>
        <v>1640526</v>
      </c>
      <c r="K18" s="12">
        <f t="shared" si="3"/>
        <v>14712</v>
      </c>
      <c r="L18" s="5">
        <f t="shared" si="3"/>
        <v>0</v>
      </c>
      <c r="M18" s="5">
        <f t="shared" si="3"/>
        <v>994</v>
      </c>
      <c r="N18" s="5">
        <f t="shared" si="3"/>
        <v>0</v>
      </c>
      <c r="O18" s="5">
        <f t="shared" si="3"/>
        <v>0</v>
      </c>
      <c r="P18" s="5">
        <f t="shared" si="3"/>
        <v>12</v>
      </c>
      <c r="Q18" s="5">
        <f t="shared" si="3"/>
        <v>8792</v>
      </c>
      <c r="R18" s="5">
        <f t="shared" si="3"/>
        <v>0</v>
      </c>
      <c r="S18" s="5">
        <f t="shared" si="3"/>
        <v>4900</v>
      </c>
      <c r="T18" s="5">
        <f t="shared" si="3"/>
        <v>25359</v>
      </c>
      <c r="U18" s="13">
        <f t="shared" si="3"/>
        <v>54769</v>
      </c>
    </row>
    <row r="19" spans="1:21" x14ac:dyDescent="0.25">
      <c r="A19" s="24"/>
      <c r="B19" s="32"/>
      <c r="C19" s="33"/>
      <c r="D19" s="33"/>
      <c r="E19" s="33"/>
      <c r="F19" s="33"/>
      <c r="G19" s="33"/>
      <c r="H19" s="33"/>
      <c r="I19" s="33"/>
      <c r="J19" s="34"/>
      <c r="K19" s="32"/>
      <c r="L19" s="33"/>
      <c r="M19" s="33"/>
      <c r="N19" s="33"/>
      <c r="O19" s="33"/>
      <c r="P19" s="33"/>
      <c r="Q19" s="33"/>
      <c r="R19" s="33"/>
      <c r="S19" s="33"/>
      <c r="T19" s="33"/>
      <c r="U19" s="34"/>
    </row>
    <row r="20" spans="1:21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3"/>
      <c r="J20" s="34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4"/>
    </row>
    <row r="21" spans="1:21" x14ac:dyDescent="0.25">
      <c r="A21" s="25" t="s">
        <v>198</v>
      </c>
      <c r="B21" s="14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15">
        <v>0</v>
      </c>
      <c r="K21" s="14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15">
        <v>0</v>
      </c>
    </row>
    <row r="22" spans="1:21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6" t="s">
        <v>204</v>
      </c>
      <c r="J22" s="15" t="s">
        <v>204</v>
      </c>
      <c r="K22" s="14" t="s">
        <v>204</v>
      </c>
      <c r="L22" s="6" t="s">
        <v>204</v>
      </c>
      <c r="M22" s="6" t="s">
        <v>204</v>
      </c>
      <c r="N22" s="6" t="s">
        <v>204</v>
      </c>
      <c r="O22" s="6" t="s">
        <v>204</v>
      </c>
      <c r="P22" s="6" t="s">
        <v>204</v>
      </c>
      <c r="Q22" s="6" t="s">
        <v>204</v>
      </c>
      <c r="R22" s="6" t="s">
        <v>204</v>
      </c>
      <c r="S22" s="6" t="s">
        <v>204</v>
      </c>
      <c r="T22" s="6" t="s">
        <v>204</v>
      </c>
      <c r="U22" s="15" t="s">
        <v>204</v>
      </c>
    </row>
    <row r="23" spans="1:21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6" t="s">
        <v>204</v>
      </c>
      <c r="J23" s="15" t="s">
        <v>204</v>
      </c>
      <c r="K23" s="14" t="s">
        <v>204</v>
      </c>
      <c r="L23" s="6" t="s">
        <v>204</v>
      </c>
      <c r="M23" s="6" t="s">
        <v>204</v>
      </c>
      <c r="N23" s="6" t="s">
        <v>204</v>
      </c>
      <c r="O23" s="6" t="s">
        <v>204</v>
      </c>
      <c r="P23" s="6" t="s">
        <v>204</v>
      </c>
      <c r="Q23" s="6" t="s">
        <v>204</v>
      </c>
      <c r="R23" s="6" t="s">
        <v>204</v>
      </c>
      <c r="S23" s="6" t="s">
        <v>204</v>
      </c>
      <c r="T23" s="6" t="s">
        <v>204</v>
      </c>
      <c r="U23" s="15" t="s">
        <v>204</v>
      </c>
    </row>
    <row r="24" spans="1:21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6" t="s">
        <v>204</v>
      </c>
      <c r="J24" s="15" t="s">
        <v>204</v>
      </c>
      <c r="K24" s="14" t="s">
        <v>204</v>
      </c>
      <c r="L24" s="6" t="s">
        <v>204</v>
      </c>
      <c r="M24" s="6" t="s">
        <v>204</v>
      </c>
      <c r="N24" s="6" t="s">
        <v>204</v>
      </c>
      <c r="O24" s="6" t="s">
        <v>204</v>
      </c>
      <c r="P24" s="6" t="s">
        <v>204</v>
      </c>
      <c r="Q24" s="6" t="s">
        <v>204</v>
      </c>
      <c r="R24" s="6" t="s">
        <v>204</v>
      </c>
      <c r="S24" s="6" t="s">
        <v>204</v>
      </c>
      <c r="T24" s="6" t="s">
        <v>204</v>
      </c>
      <c r="U24" s="15" t="s">
        <v>204</v>
      </c>
    </row>
    <row r="25" spans="1:21" x14ac:dyDescent="0.25">
      <c r="A25" s="22" t="s">
        <v>157</v>
      </c>
      <c r="B25" s="12">
        <f t="shared" ref="B25:J25" si="4">SUM(B21:B24)</f>
        <v>0</v>
      </c>
      <c r="C25" s="5">
        <f t="shared" si="4"/>
        <v>0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5">
        <f t="shared" si="4"/>
        <v>0</v>
      </c>
      <c r="I25" s="5">
        <f t="shared" si="4"/>
        <v>0</v>
      </c>
      <c r="J25" s="13">
        <f t="shared" si="4"/>
        <v>0</v>
      </c>
      <c r="K25" s="12">
        <f t="shared" ref="K25:U25" si="5">SUM(K21:K24)</f>
        <v>0</v>
      </c>
      <c r="L25" s="5">
        <f t="shared" si="5"/>
        <v>0</v>
      </c>
      <c r="M25" s="5">
        <f t="shared" si="5"/>
        <v>0</v>
      </c>
      <c r="N25" s="5">
        <f t="shared" si="5"/>
        <v>0</v>
      </c>
      <c r="O25" s="5">
        <f t="shared" si="5"/>
        <v>0</v>
      </c>
      <c r="P25" s="5">
        <f t="shared" si="5"/>
        <v>0</v>
      </c>
      <c r="Q25" s="5">
        <f t="shared" si="5"/>
        <v>0</v>
      </c>
      <c r="R25" s="5">
        <f t="shared" si="5"/>
        <v>0</v>
      </c>
      <c r="S25" s="5">
        <f t="shared" si="5"/>
        <v>0</v>
      </c>
      <c r="T25" s="5">
        <f t="shared" si="5"/>
        <v>0</v>
      </c>
      <c r="U25" s="13">
        <f t="shared" si="5"/>
        <v>0</v>
      </c>
    </row>
    <row r="26" spans="1:21" x14ac:dyDescent="0.25">
      <c r="A26" s="24"/>
      <c r="B26" s="32"/>
      <c r="C26" s="33"/>
      <c r="D26" s="33"/>
      <c r="E26" s="33"/>
      <c r="F26" s="33"/>
      <c r="G26" s="33"/>
      <c r="H26" s="33"/>
      <c r="I26" s="33"/>
      <c r="J26" s="34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4"/>
    </row>
    <row r="27" spans="1:21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3"/>
      <c r="J27" s="34"/>
      <c r="K27" s="32"/>
      <c r="L27" s="33"/>
      <c r="M27" s="33"/>
      <c r="N27" s="33"/>
      <c r="O27" s="33"/>
      <c r="P27" s="33"/>
      <c r="Q27" s="33"/>
      <c r="R27" s="33"/>
      <c r="S27" s="33"/>
      <c r="T27" s="33"/>
      <c r="U27" s="34"/>
    </row>
    <row r="28" spans="1:21" x14ac:dyDescent="0.25">
      <c r="A28" s="25" t="s">
        <v>198</v>
      </c>
      <c r="B28" s="14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15">
        <v>0</v>
      </c>
      <c r="K28" s="14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15">
        <v>0</v>
      </c>
    </row>
    <row r="29" spans="1:21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204</v>
      </c>
      <c r="J29" s="15" t="s">
        <v>204</v>
      </c>
      <c r="K29" s="14" t="s">
        <v>204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204</v>
      </c>
      <c r="S29" s="6" t="s">
        <v>204</v>
      </c>
      <c r="T29" s="6" t="s">
        <v>204</v>
      </c>
      <c r="U29" s="15" t="s">
        <v>204</v>
      </c>
    </row>
    <row r="30" spans="1:21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6" t="s">
        <v>204</v>
      </c>
      <c r="J30" s="15" t="s">
        <v>204</v>
      </c>
      <c r="K30" s="14" t="s">
        <v>204</v>
      </c>
      <c r="L30" s="6" t="s">
        <v>204</v>
      </c>
      <c r="M30" s="6" t="s">
        <v>204</v>
      </c>
      <c r="N30" s="6" t="s">
        <v>204</v>
      </c>
      <c r="O30" s="6" t="s">
        <v>204</v>
      </c>
      <c r="P30" s="6" t="s">
        <v>204</v>
      </c>
      <c r="Q30" s="6" t="s">
        <v>204</v>
      </c>
      <c r="R30" s="6" t="s">
        <v>204</v>
      </c>
      <c r="S30" s="6" t="s">
        <v>204</v>
      </c>
      <c r="T30" s="6" t="s">
        <v>204</v>
      </c>
      <c r="U30" s="15" t="s">
        <v>204</v>
      </c>
    </row>
    <row r="31" spans="1:21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15" t="s">
        <v>204</v>
      </c>
      <c r="K31" s="14" t="s">
        <v>204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204</v>
      </c>
      <c r="S31" s="6" t="s">
        <v>204</v>
      </c>
      <c r="T31" s="6" t="s">
        <v>204</v>
      </c>
      <c r="U31" s="15" t="s">
        <v>204</v>
      </c>
    </row>
    <row r="32" spans="1:21" x14ac:dyDescent="0.25">
      <c r="A32" s="22" t="s">
        <v>157</v>
      </c>
      <c r="B32" s="12">
        <f t="shared" ref="B32:J32" si="6">SUM(B28:B31)</f>
        <v>0</v>
      </c>
      <c r="C32" s="5">
        <f t="shared" si="6"/>
        <v>0</v>
      </c>
      <c r="D32" s="5">
        <f t="shared" si="6"/>
        <v>0</v>
      </c>
      <c r="E32" s="5">
        <f t="shared" si="6"/>
        <v>0</v>
      </c>
      <c r="F32" s="5">
        <f t="shared" si="6"/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13">
        <f t="shared" si="6"/>
        <v>0</v>
      </c>
      <c r="K32" s="12">
        <f t="shared" ref="K32:U32" si="7">SUM(K28:K31)</f>
        <v>0</v>
      </c>
      <c r="L32" s="5">
        <f t="shared" si="7"/>
        <v>0</v>
      </c>
      <c r="M32" s="5">
        <f t="shared" si="7"/>
        <v>0</v>
      </c>
      <c r="N32" s="5">
        <f t="shared" si="7"/>
        <v>0</v>
      </c>
      <c r="O32" s="5">
        <f t="shared" si="7"/>
        <v>0</v>
      </c>
      <c r="P32" s="5">
        <f t="shared" si="7"/>
        <v>0</v>
      </c>
      <c r="Q32" s="5">
        <f t="shared" si="7"/>
        <v>0</v>
      </c>
      <c r="R32" s="5">
        <f t="shared" si="7"/>
        <v>0</v>
      </c>
      <c r="S32" s="5">
        <f t="shared" si="7"/>
        <v>0</v>
      </c>
      <c r="T32" s="5">
        <f t="shared" si="7"/>
        <v>0</v>
      </c>
      <c r="U32" s="13">
        <f t="shared" si="7"/>
        <v>0</v>
      </c>
    </row>
    <row r="33" spans="1:21" x14ac:dyDescent="0.25">
      <c r="A33" s="24"/>
      <c r="B33" s="32"/>
      <c r="C33" s="33"/>
      <c r="D33" s="33"/>
      <c r="E33" s="33"/>
      <c r="F33" s="33"/>
      <c r="G33" s="33"/>
      <c r="H33" s="33"/>
      <c r="I33" s="33"/>
      <c r="J33" s="34"/>
      <c r="K33" s="32"/>
      <c r="L33" s="33"/>
      <c r="M33" s="33"/>
      <c r="N33" s="33"/>
      <c r="O33" s="33"/>
      <c r="P33" s="33"/>
      <c r="Q33" s="33"/>
      <c r="R33" s="33"/>
      <c r="S33" s="33"/>
      <c r="T33" s="33"/>
      <c r="U33" s="34"/>
    </row>
    <row r="34" spans="1:21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3"/>
      <c r="J34" s="34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4"/>
    </row>
    <row r="35" spans="1:21" x14ac:dyDescent="0.25">
      <c r="A35" s="25" t="s">
        <v>198</v>
      </c>
      <c r="B35" s="14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15">
        <v>0</v>
      </c>
      <c r="K35" s="14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15">
        <v>0</v>
      </c>
    </row>
    <row r="36" spans="1:21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6" t="s">
        <v>204</v>
      </c>
      <c r="J36" s="15" t="s">
        <v>204</v>
      </c>
      <c r="K36" s="14" t="s">
        <v>204</v>
      </c>
      <c r="L36" s="6" t="s">
        <v>204</v>
      </c>
      <c r="M36" s="6" t="s">
        <v>204</v>
      </c>
      <c r="N36" s="6" t="s">
        <v>204</v>
      </c>
      <c r="O36" s="6" t="s">
        <v>204</v>
      </c>
      <c r="P36" s="6" t="s">
        <v>204</v>
      </c>
      <c r="Q36" s="6" t="s">
        <v>204</v>
      </c>
      <c r="R36" s="6" t="s">
        <v>204</v>
      </c>
      <c r="S36" s="6" t="s">
        <v>204</v>
      </c>
      <c r="T36" s="6" t="s">
        <v>204</v>
      </c>
      <c r="U36" s="15" t="s">
        <v>204</v>
      </c>
    </row>
    <row r="37" spans="1:21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6" t="s">
        <v>204</v>
      </c>
      <c r="J37" s="15" t="s">
        <v>204</v>
      </c>
      <c r="K37" s="14" t="s">
        <v>204</v>
      </c>
      <c r="L37" s="6" t="s">
        <v>204</v>
      </c>
      <c r="M37" s="6" t="s">
        <v>204</v>
      </c>
      <c r="N37" s="6" t="s">
        <v>204</v>
      </c>
      <c r="O37" s="6" t="s">
        <v>204</v>
      </c>
      <c r="P37" s="6" t="s">
        <v>204</v>
      </c>
      <c r="Q37" s="6" t="s">
        <v>204</v>
      </c>
      <c r="R37" s="6" t="s">
        <v>204</v>
      </c>
      <c r="S37" s="6" t="s">
        <v>204</v>
      </c>
      <c r="T37" s="6" t="s">
        <v>204</v>
      </c>
      <c r="U37" s="15" t="s">
        <v>204</v>
      </c>
    </row>
    <row r="38" spans="1:21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6" t="s">
        <v>204</v>
      </c>
      <c r="J38" s="15" t="s">
        <v>204</v>
      </c>
      <c r="K38" s="14" t="s">
        <v>204</v>
      </c>
      <c r="L38" s="6" t="s">
        <v>204</v>
      </c>
      <c r="M38" s="6" t="s">
        <v>204</v>
      </c>
      <c r="N38" s="6" t="s">
        <v>204</v>
      </c>
      <c r="O38" s="6" t="s">
        <v>204</v>
      </c>
      <c r="P38" s="6" t="s">
        <v>204</v>
      </c>
      <c r="Q38" s="6" t="s">
        <v>204</v>
      </c>
      <c r="R38" s="6" t="s">
        <v>204</v>
      </c>
      <c r="S38" s="6" t="s">
        <v>204</v>
      </c>
      <c r="T38" s="6" t="s">
        <v>204</v>
      </c>
      <c r="U38" s="15" t="s">
        <v>204</v>
      </c>
    </row>
    <row r="39" spans="1:21" x14ac:dyDescent="0.25">
      <c r="A39" s="22" t="s">
        <v>157</v>
      </c>
      <c r="B39" s="12">
        <f t="shared" ref="B39:J39" si="8">SUM(B35:B38)</f>
        <v>0</v>
      </c>
      <c r="C39" s="5">
        <f t="shared" si="8"/>
        <v>0</v>
      </c>
      <c r="D39" s="5">
        <f t="shared" si="8"/>
        <v>0</v>
      </c>
      <c r="E39" s="5">
        <f t="shared" si="8"/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13">
        <f t="shared" si="8"/>
        <v>0</v>
      </c>
      <c r="K39" s="12">
        <f t="shared" ref="K39:U39" si="9">SUM(K35:K38)</f>
        <v>0</v>
      </c>
      <c r="L39" s="5">
        <f t="shared" si="9"/>
        <v>0</v>
      </c>
      <c r="M39" s="5">
        <f t="shared" si="9"/>
        <v>0</v>
      </c>
      <c r="N39" s="5">
        <f t="shared" si="9"/>
        <v>0</v>
      </c>
      <c r="O39" s="5">
        <f t="shared" si="9"/>
        <v>0</v>
      </c>
      <c r="P39" s="5">
        <f t="shared" si="9"/>
        <v>0</v>
      </c>
      <c r="Q39" s="5">
        <f t="shared" si="9"/>
        <v>0</v>
      </c>
      <c r="R39" s="5">
        <f t="shared" si="9"/>
        <v>0</v>
      </c>
      <c r="S39" s="5">
        <f t="shared" si="9"/>
        <v>0</v>
      </c>
      <c r="T39" s="5">
        <f t="shared" si="9"/>
        <v>0</v>
      </c>
      <c r="U39" s="13">
        <f t="shared" si="9"/>
        <v>0</v>
      </c>
    </row>
    <row r="40" spans="1:21" x14ac:dyDescent="0.25">
      <c r="A40" s="24"/>
      <c r="B40" s="32"/>
      <c r="C40" s="33"/>
      <c r="D40" s="33"/>
      <c r="E40" s="33"/>
      <c r="F40" s="33"/>
      <c r="G40" s="33"/>
      <c r="H40" s="33"/>
      <c r="I40" s="33"/>
      <c r="J40" s="34"/>
      <c r="K40" s="32"/>
      <c r="L40" s="33"/>
      <c r="M40" s="33"/>
      <c r="N40" s="33"/>
      <c r="O40" s="33"/>
      <c r="P40" s="33"/>
      <c r="Q40" s="33"/>
      <c r="R40" s="33"/>
      <c r="S40" s="33"/>
      <c r="T40" s="33"/>
      <c r="U40" s="34"/>
    </row>
    <row r="41" spans="1:21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3"/>
      <c r="J41" s="34"/>
      <c r="K41" s="32"/>
      <c r="L41" s="33"/>
      <c r="M41" s="33"/>
      <c r="N41" s="33"/>
      <c r="O41" s="33"/>
      <c r="P41" s="33"/>
      <c r="Q41" s="33"/>
      <c r="R41" s="33"/>
      <c r="S41" s="33"/>
      <c r="T41" s="33"/>
      <c r="U41" s="34"/>
    </row>
    <row r="42" spans="1:21" x14ac:dyDescent="0.25">
      <c r="A42" s="25" t="s">
        <v>198</v>
      </c>
      <c r="B42" s="14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15">
        <v>0</v>
      </c>
      <c r="K42" s="14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15">
        <v>0</v>
      </c>
    </row>
    <row r="43" spans="1:21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6" t="s">
        <v>204</v>
      </c>
      <c r="J43" s="15" t="s">
        <v>204</v>
      </c>
      <c r="K43" s="14" t="s">
        <v>204</v>
      </c>
      <c r="L43" s="6" t="s">
        <v>204</v>
      </c>
      <c r="M43" s="6" t="s">
        <v>204</v>
      </c>
      <c r="N43" s="6" t="s">
        <v>204</v>
      </c>
      <c r="O43" s="6" t="s">
        <v>204</v>
      </c>
      <c r="P43" s="6" t="s">
        <v>204</v>
      </c>
      <c r="Q43" s="6" t="s">
        <v>204</v>
      </c>
      <c r="R43" s="6" t="s">
        <v>204</v>
      </c>
      <c r="S43" s="6" t="s">
        <v>204</v>
      </c>
      <c r="T43" s="6" t="s">
        <v>204</v>
      </c>
      <c r="U43" s="15" t="s">
        <v>204</v>
      </c>
    </row>
    <row r="44" spans="1:21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6" t="s">
        <v>204</v>
      </c>
      <c r="J44" s="15" t="s">
        <v>204</v>
      </c>
      <c r="K44" s="14" t="s">
        <v>204</v>
      </c>
      <c r="L44" s="6" t="s">
        <v>204</v>
      </c>
      <c r="M44" s="6" t="s">
        <v>204</v>
      </c>
      <c r="N44" s="6" t="s">
        <v>204</v>
      </c>
      <c r="O44" s="6" t="s">
        <v>204</v>
      </c>
      <c r="P44" s="6" t="s">
        <v>204</v>
      </c>
      <c r="Q44" s="6" t="s">
        <v>204</v>
      </c>
      <c r="R44" s="6" t="s">
        <v>204</v>
      </c>
      <c r="S44" s="6" t="s">
        <v>204</v>
      </c>
      <c r="T44" s="6" t="s">
        <v>204</v>
      </c>
      <c r="U44" s="15" t="s">
        <v>204</v>
      </c>
    </row>
    <row r="45" spans="1:21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6" t="s">
        <v>204</v>
      </c>
      <c r="J45" s="15" t="s">
        <v>204</v>
      </c>
      <c r="K45" s="14" t="s">
        <v>204</v>
      </c>
      <c r="L45" s="6" t="s">
        <v>204</v>
      </c>
      <c r="M45" s="6" t="s">
        <v>204</v>
      </c>
      <c r="N45" s="6" t="s">
        <v>204</v>
      </c>
      <c r="O45" s="6" t="s">
        <v>204</v>
      </c>
      <c r="P45" s="6" t="s">
        <v>204</v>
      </c>
      <c r="Q45" s="6" t="s">
        <v>204</v>
      </c>
      <c r="R45" s="6" t="s">
        <v>204</v>
      </c>
      <c r="S45" s="6" t="s">
        <v>204</v>
      </c>
      <c r="T45" s="6" t="s">
        <v>204</v>
      </c>
      <c r="U45" s="15" t="s">
        <v>204</v>
      </c>
    </row>
    <row r="46" spans="1:21" x14ac:dyDescent="0.25">
      <c r="A46" s="22" t="s">
        <v>157</v>
      </c>
      <c r="B46" s="12">
        <f t="shared" ref="B46:J46" si="10">SUM(B42:B45)</f>
        <v>0</v>
      </c>
      <c r="C46" s="5">
        <f t="shared" si="10"/>
        <v>0</v>
      </c>
      <c r="D46" s="5">
        <f t="shared" si="10"/>
        <v>0</v>
      </c>
      <c r="E46" s="5">
        <f t="shared" si="10"/>
        <v>0</v>
      </c>
      <c r="F46" s="5">
        <f t="shared" si="10"/>
        <v>0</v>
      </c>
      <c r="G46" s="5">
        <f t="shared" si="10"/>
        <v>0</v>
      </c>
      <c r="H46" s="5">
        <f t="shared" si="10"/>
        <v>0</v>
      </c>
      <c r="I46" s="5">
        <f t="shared" si="10"/>
        <v>0</v>
      </c>
      <c r="J46" s="13">
        <f t="shared" si="10"/>
        <v>0</v>
      </c>
      <c r="K46" s="12">
        <f t="shared" ref="K46:U46" si="11">SUM(K42:K45)</f>
        <v>0</v>
      </c>
      <c r="L46" s="5">
        <f t="shared" si="11"/>
        <v>0</v>
      </c>
      <c r="M46" s="5">
        <f t="shared" si="11"/>
        <v>0</v>
      </c>
      <c r="N46" s="5">
        <f t="shared" si="11"/>
        <v>0</v>
      </c>
      <c r="O46" s="5">
        <f t="shared" si="11"/>
        <v>0</v>
      </c>
      <c r="P46" s="5">
        <f t="shared" si="11"/>
        <v>0</v>
      </c>
      <c r="Q46" s="5">
        <f t="shared" si="11"/>
        <v>0</v>
      </c>
      <c r="R46" s="5">
        <f t="shared" si="11"/>
        <v>0</v>
      </c>
      <c r="S46" s="5">
        <f t="shared" si="11"/>
        <v>0</v>
      </c>
      <c r="T46" s="5">
        <f t="shared" si="11"/>
        <v>0</v>
      </c>
      <c r="U46" s="13">
        <f t="shared" si="11"/>
        <v>0</v>
      </c>
    </row>
    <row r="47" spans="1:21" x14ac:dyDescent="0.25">
      <c r="A47" s="24"/>
      <c r="B47" s="32"/>
      <c r="C47" s="33"/>
      <c r="D47" s="33"/>
      <c r="E47" s="33"/>
      <c r="F47" s="33"/>
      <c r="G47" s="33"/>
      <c r="H47" s="33"/>
      <c r="I47" s="33"/>
      <c r="J47" s="34"/>
      <c r="K47" s="32"/>
      <c r="L47" s="33"/>
      <c r="M47" s="33"/>
      <c r="N47" s="33"/>
      <c r="O47" s="33"/>
      <c r="P47" s="33"/>
      <c r="Q47" s="33"/>
      <c r="R47" s="33"/>
      <c r="S47" s="33"/>
      <c r="T47" s="33"/>
      <c r="U47" s="34"/>
    </row>
    <row r="48" spans="1:21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3"/>
      <c r="J48" s="34"/>
      <c r="K48" s="32"/>
      <c r="L48" s="33"/>
      <c r="M48" s="33"/>
      <c r="N48" s="33"/>
      <c r="O48" s="33"/>
      <c r="P48" s="33"/>
      <c r="Q48" s="33"/>
      <c r="R48" s="33"/>
      <c r="S48" s="33"/>
      <c r="T48" s="33"/>
      <c r="U48" s="34"/>
    </row>
    <row r="49" spans="1:21" x14ac:dyDescent="0.25">
      <c r="A49" s="25" t="s">
        <v>198</v>
      </c>
      <c r="B49" s="14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15">
        <v>0</v>
      </c>
      <c r="K49" s="14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15">
        <v>0</v>
      </c>
    </row>
    <row r="50" spans="1:21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6" t="s">
        <v>204</v>
      </c>
      <c r="J50" s="15" t="s">
        <v>204</v>
      </c>
      <c r="K50" s="14" t="s">
        <v>204</v>
      </c>
      <c r="L50" s="6" t="s">
        <v>204</v>
      </c>
      <c r="M50" s="6" t="s">
        <v>204</v>
      </c>
      <c r="N50" s="6" t="s">
        <v>204</v>
      </c>
      <c r="O50" s="6" t="s">
        <v>204</v>
      </c>
      <c r="P50" s="6" t="s">
        <v>204</v>
      </c>
      <c r="Q50" s="6" t="s">
        <v>204</v>
      </c>
      <c r="R50" s="6" t="s">
        <v>204</v>
      </c>
      <c r="S50" s="6" t="s">
        <v>204</v>
      </c>
      <c r="T50" s="6" t="s">
        <v>204</v>
      </c>
      <c r="U50" s="15" t="s">
        <v>204</v>
      </c>
    </row>
    <row r="51" spans="1:21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6" t="s">
        <v>204</v>
      </c>
      <c r="J51" s="15" t="s">
        <v>204</v>
      </c>
      <c r="K51" s="14" t="s">
        <v>204</v>
      </c>
      <c r="L51" s="6" t="s">
        <v>204</v>
      </c>
      <c r="M51" s="6" t="s">
        <v>204</v>
      </c>
      <c r="N51" s="6" t="s">
        <v>204</v>
      </c>
      <c r="O51" s="6" t="s">
        <v>204</v>
      </c>
      <c r="P51" s="6" t="s">
        <v>204</v>
      </c>
      <c r="Q51" s="6" t="s">
        <v>204</v>
      </c>
      <c r="R51" s="6" t="s">
        <v>204</v>
      </c>
      <c r="S51" s="6" t="s">
        <v>204</v>
      </c>
      <c r="T51" s="6" t="s">
        <v>204</v>
      </c>
      <c r="U51" s="15" t="s">
        <v>204</v>
      </c>
    </row>
    <row r="52" spans="1:21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6" t="s">
        <v>204</v>
      </c>
      <c r="J52" s="15" t="s">
        <v>204</v>
      </c>
      <c r="K52" s="14" t="s">
        <v>204</v>
      </c>
      <c r="L52" s="6" t="s">
        <v>204</v>
      </c>
      <c r="M52" s="6" t="s">
        <v>204</v>
      </c>
      <c r="N52" s="6" t="s">
        <v>204</v>
      </c>
      <c r="O52" s="6" t="s">
        <v>204</v>
      </c>
      <c r="P52" s="6" t="s">
        <v>204</v>
      </c>
      <c r="Q52" s="6" t="s">
        <v>204</v>
      </c>
      <c r="R52" s="6" t="s">
        <v>204</v>
      </c>
      <c r="S52" s="6" t="s">
        <v>204</v>
      </c>
      <c r="T52" s="6" t="s">
        <v>204</v>
      </c>
      <c r="U52" s="15" t="s">
        <v>204</v>
      </c>
    </row>
    <row r="53" spans="1:21" x14ac:dyDescent="0.25">
      <c r="A53" s="22" t="s">
        <v>157</v>
      </c>
      <c r="B53" s="12">
        <f t="shared" ref="B53:J53" si="12">SUM(B49:B52)</f>
        <v>0</v>
      </c>
      <c r="C53" s="5">
        <f t="shared" si="12"/>
        <v>0</v>
      </c>
      <c r="D53" s="5">
        <f t="shared" si="12"/>
        <v>0</v>
      </c>
      <c r="E53" s="5">
        <f t="shared" si="12"/>
        <v>0</v>
      </c>
      <c r="F53" s="5">
        <f t="shared" si="12"/>
        <v>0</v>
      </c>
      <c r="G53" s="5">
        <f t="shared" si="12"/>
        <v>0</v>
      </c>
      <c r="H53" s="5">
        <f t="shared" si="12"/>
        <v>0</v>
      </c>
      <c r="I53" s="5">
        <f t="shared" si="12"/>
        <v>0</v>
      </c>
      <c r="J53" s="13">
        <f t="shared" si="12"/>
        <v>0</v>
      </c>
      <c r="K53" s="12">
        <f t="shared" ref="K53:U53" si="13">SUM(K49:K52)</f>
        <v>0</v>
      </c>
      <c r="L53" s="5">
        <f t="shared" si="13"/>
        <v>0</v>
      </c>
      <c r="M53" s="5">
        <f t="shared" si="13"/>
        <v>0</v>
      </c>
      <c r="N53" s="5">
        <f t="shared" si="13"/>
        <v>0</v>
      </c>
      <c r="O53" s="5">
        <f t="shared" si="13"/>
        <v>0</v>
      </c>
      <c r="P53" s="5">
        <f t="shared" si="13"/>
        <v>0</v>
      </c>
      <c r="Q53" s="5">
        <f t="shared" si="13"/>
        <v>0</v>
      </c>
      <c r="R53" s="5">
        <f t="shared" si="13"/>
        <v>0</v>
      </c>
      <c r="S53" s="5">
        <f t="shared" si="13"/>
        <v>0</v>
      </c>
      <c r="T53" s="5">
        <f t="shared" si="13"/>
        <v>0</v>
      </c>
      <c r="U53" s="13">
        <f t="shared" si="13"/>
        <v>0</v>
      </c>
    </row>
    <row r="54" spans="1:21" x14ac:dyDescent="0.25">
      <c r="A54" s="24"/>
      <c r="B54" s="32"/>
      <c r="C54" s="33"/>
      <c r="D54" s="33"/>
      <c r="E54" s="33"/>
      <c r="F54" s="33"/>
      <c r="G54" s="33"/>
      <c r="H54" s="33"/>
      <c r="I54" s="33"/>
      <c r="J54" s="34"/>
      <c r="K54" s="32"/>
      <c r="L54" s="33"/>
      <c r="M54" s="33"/>
      <c r="N54" s="33"/>
      <c r="O54" s="33"/>
      <c r="P54" s="33"/>
      <c r="Q54" s="33"/>
      <c r="R54" s="33"/>
      <c r="S54" s="33"/>
      <c r="T54" s="33"/>
      <c r="U54" s="34"/>
    </row>
    <row r="55" spans="1:21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3"/>
      <c r="J55" s="34"/>
      <c r="K55" s="32"/>
      <c r="L55" s="33"/>
      <c r="M55" s="33"/>
      <c r="N55" s="33"/>
      <c r="O55" s="33"/>
      <c r="P55" s="33"/>
      <c r="Q55" s="33"/>
      <c r="R55" s="33"/>
      <c r="S55" s="33"/>
      <c r="T55" s="33"/>
      <c r="U55" s="34"/>
    </row>
    <row r="56" spans="1:21" x14ac:dyDescent="0.25">
      <c r="A56" s="25" t="s">
        <v>198</v>
      </c>
      <c r="B56" s="14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15">
        <v>0</v>
      </c>
      <c r="K56" s="14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15">
        <v>0</v>
      </c>
    </row>
    <row r="57" spans="1:21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6" t="s">
        <v>204</v>
      </c>
      <c r="J57" s="15" t="s">
        <v>204</v>
      </c>
      <c r="K57" s="14" t="s">
        <v>204</v>
      </c>
      <c r="L57" s="6" t="s">
        <v>204</v>
      </c>
      <c r="M57" s="6" t="s">
        <v>204</v>
      </c>
      <c r="N57" s="6" t="s">
        <v>204</v>
      </c>
      <c r="O57" s="6" t="s">
        <v>204</v>
      </c>
      <c r="P57" s="6" t="s">
        <v>204</v>
      </c>
      <c r="Q57" s="6" t="s">
        <v>204</v>
      </c>
      <c r="R57" s="6" t="s">
        <v>204</v>
      </c>
      <c r="S57" s="6" t="s">
        <v>204</v>
      </c>
      <c r="T57" s="6" t="s">
        <v>204</v>
      </c>
      <c r="U57" s="15" t="s">
        <v>204</v>
      </c>
    </row>
    <row r="58" spans="1:21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6" t="s">
        <v>204</v>
      </c>
      <c r="J58" s="15" t="s">
        <v>204</v>
      </c>
      <c r="K58" s="14" t="s">
        <v>204</v>
      </c>
      <c r="L58" s="6" t="s">
        <v>204</v>
      </c>
      <c r="M58" s="6" t="s">
        <v>204</v>
      </c>
      <c r="N58" s="6" t="s">
        <v>204</v>
      </c>
      <c r="O58" s="6" t="s">
        <v>204</v>
      </c>
      <c r="P58" s="6" t="s">
        <v>204</v>
      </c>
      <c r="Q58" s="6" t="s">
        <v>204</v>
      </c>
      <c r="R58" s="6" t="s">
        <v>204</v>
      </c>
      <c r="S58" s="6" t="s">
        <v>204</v>
      </c>
      <c r="T58" s="6" t="s">
        <v>204</v>
      </c>
      <c r="U58" s="15" t="s">
        <v>204</v>
      </c>
    </row>
    <row r="59" spans="1:21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6" t="s">
        <v>204</v>
      </c>
      <c r="J59" s="15" t="s">
        <v>204</v>
      </c>
      <c r="K59" s="14" t="s">
        <v>204</v>
      </c>
      <c r="L59" s="6" t="s">
        <v>204</v>
      </c>
      <c r="M59" s="6" t="s">
        <v>204</v>
      </c>
      <c r="N59" s="6" t="s">
        <v>204</v>
      </c>
      <c r="O59" s="6" t="s">
        <v>204</v>
      </c>
      <c r="P59" s="6" t="s">
        <v>204</v>
      </c>
      <c r="Q59" s="6" t="s">
        <v>204</v>
      </c>
      <c r="R59" s="6" t="s">
        <v>204</v>
      </c>
      <c r="S59" s="6" t="s">
        <v>204</v>
      </c>
      <c r="T59" s="6" t="s">
        <v>204</v>
      </c>
      <c r="U59" s="15" t="s">
        <v>204</v>
      </c>
    </row>
    <row r="60" spans="1:21" x14ac:dyDescent="0.25">
      <c r="A60" s="22" t="s">
        <v>157</v>
      </c>
      <c r="B60" s="12">
        <f t="shared" ref="B60:J60" si="14">SUM(B56:B59)</f>
        <v>0</v>
      </c>
      <c r="C60" s="5">
        <f t="shared" si="14"/>
        <v>0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5">
        <f t="shared" si="14"/>
        <v>0</v>
      </c>
      <c r="I60" s="5">
        <f t="shared" si="14"/>
        <v>0</v>
      </c>
      <c r="J60" s="13">
        <f t="shared" si="14"/>
        <v>0</v>
      </c>
      <c r="K60" s="12">
        <f t="shared" ref="K60:U60" si="15">SUM(K56:K59)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13">
        <f t="shared" si="15"/>
        <v>0</v>
      </c>
    </row>
    <row r="61" spans="1:21" x14ac:dyDescent="0.25">
      <c r="A61" s="24"/>
      <c r="B61" s="32"/>
      <c r="C61" s="33"/>
      <c r="D61" s="33"/>
      <c r="E61" s="33"/>
      <c r="F61" s="33"/>
      <c r="G61" s="33"/>
      <c r="H61" s="33"/>
      <c r="I61" s="33"/>
      <c r="J61" s="34"/>
      <c r="K61" s="32"/>
      <c r="L61" s="33"/>
      <c r="M61" s="33"/>
      <c r="N61" s="33"/>
      <c r="O61" s="33"/>
      <c r="P61" s="33"/>
      <c r="Q61" s="33"/>
      <c r="R61" s="33"/>
      <c r="S61" s="33"/>
      <c r="T61" s="33"/>
      <c r="U61" s="34"/>
    </row>
    <row r="62" spans="1:21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3"/>
      <c r="J62" s="34"/>
      <c r="K62" s="32"/>
      <c r="L62" s="33"/>
      <c r="M62" s="33"/>
      <c r="N62" s="33"/>
      <c r="O62" s="33"/>
      <c r="P62" s="33"/>
      <c r="Q62" s="33"/>
      <c r="R62" s="33"/>
      <c r="S62" s="33"/>
      <c r="T62" s="33"/>
      <c r="U62" s="34"/>
    </row>
    <row r="63" spans="1:21" x14ac:dyDescent="0.25">
      <c r="A63" s="25" t="s">
        <v>198</v>
      </c>
      <c r="B63" s="14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15">
        <v>0</v>
      </c>
      <c r="K63" s="14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15">
        <v>0</v>
      </c>
    </row>
    <row r="64" spans="1:21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6" t="s">
        <v>204</v>
      </c>
      <c r="J64" s="15" t="s">
        <v>204</v>
      </c>
      <c r="K64" s="14" t="s">
        <v>204</v>
      </c>
      <c r="L64" s="6" t="s">
        <v>204</v>
      </c>
      <c r="M64" s="6" t="s">
        <v>204</v>
      </c>
      <c r="N64" s="6" t="s">
        <v>204</v>
      </c>
      <c r="O64" s="6" t="s">
        <v>204</v>
      </c>
      <c r="P64" s="6" t="s">
        <v>204</v>
      </c>
      <c r="Q64" s="6" t="s">
        <v>204</v>
      </c>
      <c r="R64" s="6" t="s">
        <v>204</v>
      </c>
      <c r="S64" s="6" t="s">
        <v>204</v>
      </c>
      <c r="T64" s="6" t="s">
        <v>204</v>
      </c>
      <c r="U64" s="15" t="s">
        <v>204</v>
      </c>
    </row>
    <row r="65" spans="1:21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6" t="s">
        <v>204</v>
      </c>
      <c r="J65" s="15" t="s">
        <v>204</v>
      </c>
      <c r="K65" s="14" t="s">
        <v>204</v>
      </c>
      <c r="L65" s="6" t="s">
        <v>204</v>
      </c>
      <c r="M65" s="6" t="s">
        <v>204</v>
      </c>
      <c r="N65" s="6" t="s">
        <v>204</v>
      </c>
      <c r="O65" s="6" t="s">
        <v>204</v>
      </c>
      <c r="P65" s="6" t="s">
        <v>204</v>
      </c>
      <c r="Q65" s="6" t="s">
        <v>204</v>
      </c>
      <c r="R65" s="6" t="s">
        <v>204</v>
      </c>
      <c r="S65" s="6" t="s">
        <v>204</v>
      </c>
      <c r="T65" s="6" t="s">
        <v>204</v>
      </c>
      <c r="U65" s="15" t="s">
        <v>204</v>
      </c>
    </row>
    <row r="66" spans="1:21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6" t="s">
        <v>204</v>
      </c>
      <c r="J66" s="15" t="s">
        <v>204</v>
      </c>
      <c r="K66" s="14" t="s">
        <v>204</v>
      </c>
      <c r="L66" s="6" t="s">
        <v>204</v>
      </c>
      <c r="M66" s="6" t="s">
        <v>204</v>
      </c>
      <c r="N66" s="6" t="s">
        <v>204</v>
      </c>
      <c r="O66" s="6" t="s">
        <v>204</v>
      </c>
      <c r="P66" s="6" t="s">
        <v>204</v>
      </c>
      <c r="Q66" s="6" t="s">
        <v>204</v>
      </c>
      <c r="R66" s="6" t="s">
        <v>204</v>
      </c>
      <c r="S66" s="6" t="s">
        <v>204</v>
      </c>
      <c r="T66" s="6" t="s">
        <v>204</v>
      </c>
      <c r="U66" s="15" t="s">
        <v>204</v>
      </c>
    </row>
    <row r="67" spans="1:21" x14ac:dyDescent="0.25">
      <c r="A67" s="22" t="s">
        <v>157</v>
      </c>
      <c r="B67" s="12">
        <f t="shared" ref="B67:J67" si="16">SUM(B63:B66)</f>
        <v>0</v>
      </c>
      <c r="C67" s="5">
        <f t="shared" si="16"/>
        <v>0</v>
      </c>
      <c r="D67" s="5">
        <f t="shared" si="16"/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5">
        <f t="shared" si="16"/>
        <v>0</v>
      </c>
      <c r="I67" s="5">
        <f t="shared" si="16"/>
        <v>0</v>
      </c>
      <c r="J67" s="13">
        <f t="shared" si="16"/>
        <v>0</v>
      </c>
      <c r="K67" s="12">
        <f t="shared" ref="K67:U67" si="17">SUM(K63:K66)</f>
        <v>0</v>
      </c>
      <c r="L67" s="5">
        <f t="shared" si="17"/>
        <v>0</v>
      </c>
      <c r="M67" s="5">
        <f t="shared" si="17"/>
        <v>0</v>
      </c>
      <c r="N67" s="5">
        <f t="shared" si="17"/>
        <v>0</v>
      </c>
      <c r="O67" s="5">
        <f t="shared" si="17"/>
        <v>0</v>
      </c>
      <c r="P67" s="5">
        <f t="shared" si="17"/>
        <v>0</v>
      </c>
      <c r="Q67" s="5">
        <f t="shared" si="17"/>
        <v>0</v>
      </c>
      <c r="R67" s="5">
        <f t="shared" si="17"/>
        <v>0</v>
      </c>
      <c r="S67" s="5">
        <f t="shared" si="17"/>
        <v>0</v>
      </c>
      <c r="T67" s="5">
        <f t="shared" si="17"/>
        <v>0</v>
      </c>
      <c r="U67" s="13">
        <f t="shared" si="17"/>
        <v>0</v>
      </c>
    </row>
    <row r="68" spans="1:21" x14ac:dyDescent="0.25">
      <c r="A68" s="24"/>
      <c r="B68" s="32"/>
      <c r="C68" s="33"/>
      <c r="D68" s="33"/>
      <c r="E68" s="33"/>
      <c r="F68" s="33"/>
      <c r="G68" s="33"/>
      <c r="H68" s="33"/>
      <c r="I68" s="33"/>
      <c r="J68" s="34"/>
      <c r="K68" s="32"/>
      <c r="L68" s="33"/>
      <c r="M68" s="33"/>
      <c r="N68" s="33"/>
      <c r="O68" s="33"/>
      <c r="P68" s="33"/>
      <c r="Q68" s="33"/>
      <c r="R68" s="33"/>
      <c r="S68" s="33"/>
      <c r="T68" s="33"/>
      <c r="U68" s="34"/>
    </row>
    <row r="69" spans="1:21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3"/>
      <c r="J69" s="34"/>
      <c r="K69" s="32"/>
      <c r="L69" s="33"/>
      <c r="M69" s="33"/>
      <c r="N69" s="33"/>
      <c r="O69" s="33"/>
      <c r="P69" s="33"/>
      <c r="Q69" s="33"/>
      <c r="R69" s="33"/>
      <c r="S69" s="33"/>
      <c r="T69" s="33"/>
      <c r="U69" s="34"/>
    </row>
    <row r="70" spans="1:21" x14ac:dyDescent="0.25">
      <c r="A70" s="25" t="s">
        <v>198</v>
      </c>
      <c r="B70" s="14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15">
        <v>0</v>
      </c>
      <c r="K70" s="14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15">
        <v>0</v>
      </c>
    </row>
    <row r="71" spans="1:21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6" t="s">
        <v>204</v>
      </c>
      <c r="J71" s="15" t="s">
        <v>204</v>
      </c>
      <c r="K71" s="14" t="s">
        <v>204</v>
      </c>
      <c r="L71" s="6" t="s">
        <v>204</v>
      </c>
      <c r="M71" s="6" t="s">
        <v>204</v>
      </c>
      <c r="N71" s="6" t="s">
        <v>204</v>
      </c>
      <c r="O71" s="6" t="s">
        <v>204</v>
      </c>
      <c r="P71" s="6" t="s">
        <v>204</v>
      </c>
      <c r="Q71" s="6" t="s">
        <v>204</v>
      </c>
      <c r="R71" s="6" t="s">
        <v>204</v>
      </c>
      <c r="S71" s="6" t="s">
        <v>204</v>
      </c>
      <c r="T71" s="6" t="s">
        <v>204</v>
      </c>
      <c r="U71" s="15" t="s">
        <v>204</v>
      </c>
    </row>
    <row r="72" spans="1:21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6" t="s">
        <v>204</v>
      </c>
      <c r="J72" s="15" t="s">
        <v>204</v>
      </c>
      <c r="K72" s="14" t="s">
        <v>204</v>
      </c>
      <c r="L72" s="6" t="s">
        <v>204</v>
      </c>
      <c r="M72" s="6" t="s">
        <v>204</v>
      </c>
      <c r="N72" s="6" t="s">
        <v>204</v>
      </c>
      <c r="O72" s="6" t="s">
        <v>204</v>
      </c>
      <c r="P72" s="6" t="s">
        <v>204</v>
      </c>
      <c r="Q72" s="6" t="s">
        <v>204</v>
      </c>
      <c r="R72" s="6" t="s">
        <v>204</v>
      </c>
      <c r="S72" s="6" t="s">
        <v>204</v>
      </c>
      <c r="T72" s="6" t="s">
        <v>204</v>
      </c>
      <c r="U72" s="15" t="s">
        <v>204</v>
      </c>
    </row>
    <row r="73" spans="1:21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6" t="s">
        <v>204</v>
      </c>
      <c r="J73" s="15" t="s">
        <v>204</v>
      </c>
      <c r="K73" s="14" t="s">
        <v>204</v>
      </c>
      <c r="L73" s="6" t="s">
        <v>204</v>
      </c>
      <c r="M73" s="6" t="s">
        <v>204</v>
      </c>
      <c r="N73" s="6" t="s">
        <v>204</v>
      </c>
      <c r="O73" s="6" t="s">
        <v>204</v>
      </c>
      <c r="P73" s="6" t="s">
        <v>204</v>
      </c>
      <c r="Q73" s="6" t="s">
        <v>204</v>
      </c>
      <c r="R73" s="6" t="s">
        <v>204</v>
      </c>
      <c r="S73" s="6" t="s">
        <v>204</v>
      </c>
      <c r="T73" s="6" t="s">
        <v>204</v>
      </c>
      <c r="U73" s="15" t="s">
        <v>204</v>
      </c>
    </row>
    <row r="74" spans="1:21" x14ac:dyDescent="0.25">
      <c r="A74" s="22" t="s">
        <v>157</v>
      </c>
      <c r="B74" s="12">
        <f t="shared" ref="B74:J74" si="18">SUM(B70:B73)</f>
        <v>0</v>
      </c>
      <c r="C74" s="5">
        <f t="shared" si="18"/>
        <v>0</v>
      </c>
      <c r="D74" s="5">
        <f t="shared" si="18"/>
        <v>0</v>
      </c>
      <c r="E74" s="5">
        <f t="shared" si="18"/>
        <v>0</v>
      </c>
      <c r="F74" s="5">
        <f t="shared" si="18"/>
        <v>0</v>
      </c>
      <c r="G74" s="5">
        <f t="shared" si="18"/>
        <v>0</v>
      </c>
      <c r="H74" s="5">
        <f t="shared" si="18"/>
        <v>0</v>
      </c>
      <c r="I74" s="5">
        <f t="shared" si="18"/>
        <v>0</v>
      </c>
      <c r="J74" s="13">
        <f t="shared" si="18"/>
        <v>0</v>
      </c>
      <c r="K74" s="12">
        <f t="shared" ref="K74:U74" si="19">SUM(K70:K73)</f>
        <v>0</v>
      </c>
      <c r="L74" s="5">
        <f t="shared" si="19"/>
        <v>0</v>
      </c>
      <c r="M74" s="5">
        <f t="shared" si="19"/>
        <v>0</v>
      </c>
      <c r="N74" s="5">
        <f t="shared" si="19"/>
        <v>0</v>
      </c>
      <c r="O74" s="5">
        <f t="shared" si="19"/>
        <v>0</v>
      </c>
      <c r="P74" s="5">
        <f t="shared" si="19"/>
        <v>0</v>
      </c>
      <c r="Q74" s="5">
        <f t="shared" si="19"/>
        <v>0</v>
      </c>
      <c r="R74" s="5">
        <f t="shared" si="19"/>
        <v>0</v>
      </c>
      <c r="S74" s="5">
        <f t="shared" si="19"/>
        <v>0</v>
      </c>
      <c r="T74" s="5">
        <f t="shared" si="19"/>
        <v>0</v>
      </c>
      <c r="U74" s="13">
        <f t="shared" si="19"/>
        <v>0</v>
      </c>
    </row>
    <row r="75" spans="1:21" x14ac:dyDescent="0.25">
      <c r="A75" s="24"/>
      <c r="B75" s="32"/>
      <c r="C75" s="33"/>
      <c r="D75" s="33"/>
      <c r="E75" s="33"/>
      <c r="F75" s="33"/>
      <c r="G75" s="33"/>
      <c r="H75" s="33"/>
      <c r="I75" s="33"/>
      <c r="J75" s="34"/>
      <c r="K75" s="32"/>
      <c r="L75" s="33"/>
      <c r="M75" s="33"/>
      <c r="N75" s="33"/>
      <c r="O75" s="33"/>
      <c r="P75" s="33"/>
      <c r="Q75" s="33"/>
      <c r="R75" s="33"/>
      <c r="S75" s="33"/>
      <c r="T75" s="33"/>
      <c r="U75" s="34"/>
    </row>
    <row r="76" spans="1:21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3"/>
      <c r="J76" s="34"/>
      <c r="K76" s="32"/>
      <c r="L76" s="33"/>
      <c r="M76" s="33"/>
      <c r="N76" s="33"/>
      <c r="O76" s="33"/>
      <c r="P76" s="33"/>
      <c r="Q76" s="33"/>
      <c r="R76" s="33"/>
      <c r="S76" s="33"/>
      <c r="T76" s="33"/>
      <c r="U76" s="34"/>
    </row>
    <row r="77" spans="1:21" x14ac:dyDescent="0.25">
      <c r="A77" s="25" t="s">
        <v>198</v>
      </c>
      <c r="B77" s="14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15">
        <v>0</v>
      </c>
      <c r="K77" s="14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15">
        <v>0</v>
      </c>
    </row>
    <row r="78" spans="1:21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6" t="s">
        <v>204</v>
      </c>
      <c r="J78" s="15" t="s">
        <v>204</v>
      </c>
      <c r="K78" s="14" t="s">
        <v>204</v>
      </c>
      <c r="L78" s="6" t="s">
        <v>204</v>
      </c>
      <c r="M78" s="6" t="s">
        <v>204</v>
      </c>
      <c r="N78" s="6" t="s">
        <v>204</v>
      </c>
      <c r="O78" s="6" t="s">
        <v>204</v>
      </c>
      <c r="P78" s="6" t="s">
        <v>204</v>
      </c>
      <c r="Q78" s="6" t="s">
        <v>204</v>
      </c>
      <c r="R78" s="6" t="s">
        <v>204</v>
      </c>
      <c r="S78" s="6" t="s">
        <v>204</v>
      </c>
      <c r="T78" s="6" t="s">
        <v>204</v>
      </c>
      <c r="U78" s="15" t="s">
        <v>204</v>
      </c>
    </row>
    <row r="79" spans="1:21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6" t="s">
        <v>204</v>
      </c>
      <c r="J79" s="15" t="s">
        <v>204</v>
      </c>
      <c r="K79" s="14" t="s">
        <v>204</v>
      </c>
      <c r="L79" s="6" t="s">
        <v>204</v>
      </c>
      <c r="M79" s="6" t="s">
        <v>204</v>
      </c>
      <c r="N79" s="6" t="s">
        <v>204</v>
      </c>
      <c r="O79" s="6" t="s">
        <v>204</v>
      </c>
      <c r="P79" s="6" t="s">
        <v>204</v>
      </c>
      <c r="Q79" s="6" t="s">
        <v>204</v>
      </c>
      <c r="R79" s="6" t="s">
        <v>204</v>
      </c>
      <c r="S79" s="6" t="s">
        <v>204</v>
      </c>
      <c r="T79" s="6" t="s">
        <v>204</v>
      </c>
      <c r="U79" s="15" t="s">
        <v>204</v>
      </c>
    </row>
    <row r="80" spans="1:21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6" t="s">
        <v>204</v>
      </c>
      <c r="J80" s="15" t="s">
        <v>204</v>
      </c>
      <c r="K80" s="14" t="s">
        <v>204</v>
      </c>
      <c r="L80" s="6" t="s">
        <v>204</v>
      </c>
      <c r="M80" s="6" t="s">
        <v>204</v>
      </c>
      <c r="N80" s="6" t="s">
        <v>204</v>
      </c>
      <c r="O80" s="6" t="s">
        <v>204</v>
      </c>
      <c r="P80" s="6" t="s">
        <v>204</v>
      </c>
      <c r="Q80" s="6" t="s">
        <v>204</v>
      </c>
      <c r="R80" s="6" t="s">
        <v>204</v>
      </c>
      <c r="S80" s="6" t="s">
        <v>204</v>
      </c>
      <c r="T80" s="6" t="s">
        <v>204</v>
      </c>
      <c r="U80" s="15" t="s">
        <v>204</v>
      </c>
    </row>
    <row r="81" spans="1:21" x14ac:dyDescent="0.25">
      <c r="A81" s="22" t="s">
        <v>157</v>
      </c>
      <c r="B81" s="12">
        <f t="shared" ref="B81:J81" si="20">SUM(B77:B80)</f>
        <v>0</v>
      </c>
      <c r="C81" s="5">
        <f t="shared" si="20"/>
        <v>0</v>
      </c>
      <c r="D81" s="5">
        <f t="shared" si="20"/>
        <v>0</v>
      </c>
      <c r="E81" s="5">
        <f t="shared" si="20"/>
        <v>0</v>
      </c>
      <c r="F81" s="5">
        <f t="shared" si="20"/>
        <v>0</v>
      </c>
      <c r="G81" s="5">
        <f t="shared" si="20"/>
        <v>0</v>
      </c>
      <c r="H81" s="5">
        <f t="shared" si="20"/>
        <v>0</v>
      </c>
      <c r="I81" s="5">
        <f t="shared" si="20"/>
        <v>0</v>
      </c>
      <c r="J81" s="13">
        <f t="shared" si="20"/>
        <v>0</v>
      </c>
      <c r="K81" s="12">
        <f t="shared" ref="K81:U81" si="21">SUM(K77:K80)</f>
        <v>0</v>
      </c>
      <c r="L81" s="5">
        <f t="shared" si="21"/>
        <v>0</v>
      </c>
      <c r="M81" s="5">
        <f t="shared" si="21"/>
        <v>0</v>
      </c>
      <c r="N81" s="5">
        <f t="shared" si="21"/>
        <v>0</v>
      </c>
      <c r="O81" s="5">
        <f t="shared" si="21"/>
        <v>0</v>
      </c>
      <c r="P81" s="5">
        <f t="shared" si="21"/>
        <v>0</v>
      </c>
      <c r="Q81" s="5">
        <f t="shared" si="21"/>
        <v>0</v>
      </c>
      <c r="R81" s="5">
        <f t="shared" si="21"/>
        <v>0</v>
      </c>
      <c r="S81" s="5">
        <f t="shared" si="21"/>
        <v>0</v>
      </c>
      <c r="T81" s="5">
        <f t="shared" si="21"/>
        <v>0</v>
      </c>
      <c r="U81" s="13">
        <f t="shared" si="21"/>
        <v>0</v>
      </c>
    </row>
    <row r="82" spans="1:21" x14ac:dyDescent="0.25">
      <c r="A82" s="24"/>
      <c r="B82" s="32"/>
      <c r="C82" s="33"/>
      <c r="D82" s="33"/>
      <c r="E82" s="33"/>
      <c r="F82" s="33"/>
      <c r="G82" s="33"/>
      <c r="H82" s="33"/>
      <c r="I82" s="33"/>
      <c r="J82" s="34"/>
      <c r="K82" s="32"/>
      <c r="L82" s="33"/>
      <c r="M82" s="33"/>
      <c r="N82" s="33"/>
      <c r="O82" s="33"/>
      <c r="P82" s="33"/>
      <c r="Q82" s="33"/>
      <c r="R82" s="33"/>
      <c r="S82" s="33"/>
      <c r="T82" s="33"/>
      <c r="U82" s="34"/>
    </row>
    <row r="83" spans="1:21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3"/>
      <c r="J83" s="34"/>
      <c r="K83" s="32"/>
      <c r="L83" s="33"/>
      <c r="M83" s="33"/>
      <c r="N83" s="33"/>
      <c r="O83" s="33"/>
      <c r="P83" s="33"/>
      <c r="Q83" s="33"/>
      <c r="R83" s="33"/>
      <c r="S83" s="33"/>
      <c r="T83" s="33"/>
      <c r="U83" s="34"/>
    </row>
    <row r="84" spans="1:21" x14ac:dyDescent="0.25">
      <c r="A84" s="25" t="s">
        <v>198</v>
      </c>
      <c r="B84" s="14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15">
        <v>0</v>
      </c>
      <c r="K84" s="14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15">
        <v>0</v>
      </c>
    </row>
    <row r="85" spans="1:21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6" t="s">
        <v>204</v>
      </c>
      <c r="J85" s="15" t="s">
        <v>204</v>
      </c>
      <c r="K85" s="14" t="s">
        <v>204</v>
      </c>
      <c r="L85" s="6" t="s">
        <v>204</v>
      </c>
      <c r="M85" s="6" t="s">
        <v>204</v>
      </c>
      <c r="N85" s="6" t="s">
        <v>204</v>
      </c>
      <c r="O85" s="6" t="s">
        <v>204</v>
      </c>
      <c r="P85" s="6" t="s">
        <v>204</v>
      </c>
      <c r="Q85" s="6" t="s">
        <v>204</v>
      </c>
      <c r="R85" s="6" t="s">
        <v>204</v>
      </c>
      <c r="S85" s="6" t="s">
        <v>204</v>
      </c>
      <c r="T85" s="6" t="s">
        <v>204</v>
      </c>
      <c r="U85" s="15" t="s">
        <v>204</v>
      </c>
    </row>
    <row r="86" spans="1:21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6" t="s">
        <v>204</v>
      </c>
      <c r="J86" s="15" t="s">
        <v>204</v>
      </c>
      <c r="K86" s="14" t="s">
        <v>204</v>
      </c>
      <c r="L86" s="6" t="s">
        <v>204</v>
      </c>
      <c r="M86" s="6" t="s">
        <v>204</v>
      </c>
      <c r="N86" s="6" t="s">
        <v>204</v>
      </c>
      <c r="O86" s="6" t="s">
        <v>204</v>
      </c>
      <c r="P86" s="6" t="s">
        <v>204</v>
      </c>
      <c r="Q86" s="6" t="s">
        <v>204</v>
      </c>
      <c r="R86" s="6" t="s">
        <v>204</v>
      </c>
      <c r="S86" s="6" t="s">
        <v>204</v>
      </c>
      <c r="T86" s="6" t="s">
        <v>204</v>
      </c>
      <c r="U86" s="15" t="s">
        <v>204</v>
      </c>
    </row>
    <row r="87" spans="1:21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6" t="s">
        <v>204</v>
      </c>
      <c r="J87" s="15" t="s">
        <v>204</v>
      </c>
      <c r="K87" s="14" t="s">
        <v>204</v>
      </c>
      <c r="L87" s="6" t="s">
        <v>204</v>
      </c>
      <c r="M87" s="6" t="s">
        <v>204</v>
      </c>
      <c r="N87" s="6" t="s">
        <v>204</v>
      </c>
      <c r="O87" s="6" t="s">
        <v>204</v>
      </c>
      <c r="P87" s="6" t="s">
        <v>204</v>
      </c>
      <c r="Q87" s="6" t="s">
        <v>204</v>
      </c>
      <c r="R87" s="6" t="s">
        <v>204</v>
      </c>
      <c r="S87" s="6" t="s">
        <v>204</v>
      </c>
      <c r="T87" s="6" t="s">
        <v>204</v>
      </c>
      <c r="U87" s="15" t="s">
        <v>204</v>
      </c>
    </row>
    <row r="88" spans="1:21" x14ac:dyDescent="0.25">
      <c r="A88" s="22" t="s">
        <v>157</v>
      </c>
      <c r="B88" s="12">
        <f t="shared" ref="B88:J88" si="22">SUM(B84:B87)</f>
        <v>0</v>
      </c>
      <c r="C88" s="5">
        <f t="shared" si="22"/>
        <v>0</v>
      </c>
      <c r="D88" s="5">
        <f t="shared" si="22"/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5">
        <f t="shared" si="22"/>
        <v>0</v>
      </c>
      <c r="I88" s="5">
        <f t="shared" si="22"/>
        <v>0</v>
      </c>
      <c r="J88" s="13">
        <f t="shared" si="22"/>
        <v>0</v>
      </c>
      <c r="K88" s="12">
        <f t="shared" ref="K88:U88" si="23">SUM(K84:K87)</f>
        <v>0</v>
      </c>
      <c r="L88" s="5">
        <f t="shared" si="23"/>
        <v>0</v>
      </c>
      <c r="M88" s="5">
        <f t="shared" si="23"/>
        <v>0</v>
      </c>
      <c r="N88" s="5">
        <f t="shared" si="23"/>
        <v>0</v>
      </c>
      <c r="O88" s="5">
        <f t="shared" si="23"/>
        <v>0</v>
      </c>
      <c r="P88" s="5">
        <f t="shared" si="23"/>
        <v>0</v>
      </c>
      <c r="Q88" s="5">
        <f t="shared" si="23"/>
        <v>0</v>
      </c>
      <c r="R88" s="5">
        <f t="shared" si="23"/>
        <v>0</v>
      </c>
      <c r="S88" s="5">
        <f t="shared" si="23"/>
        <v>0</v>
      </c>
      <c r="T88" s="5">
        <f t="shared" si="23"/>
        <v>0</v>
      </c>
      <c r="U88" s="13">
        <f t="shared" si="23"/>
        <v>0</v>
      </c>
    </row>
    <row r="89" spans="1:21" x14ac:dyDescent="0.25">
      <c r="A89" s="24"/>
      <c r="B89" s="32"/>
      <c r="C89" s="33"/>
      <c r="D89" s="33"/>
      <c r="E89" s="33"/>
      <c r="F89" s="33"/>
      <c r="G89" s="33"/>
      <c r="H89" s="33"/>
      <c r="I89" s="33"/>
      <c r="J89" s="34"/>
      <c r="K89" s="32"/>
      <c r="L89" s="33"/>
      <c r="M89" s="33"/>
      <c r="N89" s="33"/>
      <c r="O89" s="33"/>
      <c r="P89" s="33"/>
      <c r="Q89" s="33"/>
      <c r="R89" s="33"/>
      <c r="S89" s="33"/>
      <c r="T89" s="33"/>
      <c r="U89" s="34"/>
    </row>
    <row r="90" spans="1:21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3"/>
      <c r="J90" s="34"/>
      <c r="K90" s="32"/>
      <c r="L90" s="33"/>
      <c r="M90" s="33"/>
      <c r="N90" s="33"/>
      <c r="O90" s="33"/>
      <c r="P90" s="33"/>
      <c r="Q90" s="33"/>
      <c r="R90" s="33"/>
      <c r="S90" s="33"/>
      <c r="T90" s="33"/>
      <c r="U90" s="34"/>
    </row>
    <row r="91" spans="1:21" x14ac:dyDescent="0.25">
      <c r="A91" s="25" t="s">
        <v>198</v>
      </c>
      <c r="B91" s="14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15">
        <v>0</v>
      </c>
      <c r="K91" s="14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15">
        <v>0</v>
      </c>
    </row>
    <row r="92" spans="1:21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6" t="s">
        <v>204</v>
      </c>
      <c r="J92" s="15" t="s">
        <v>204</v>
      </c>
      <c r="K92" s="14" t="s">
        <v>204</v>
      </c>
      <c r="L92" s="6" t="s">
        <v>204</v>
      </c>
      <c r="M92" s="6" t="s">
        <v>204</v>
      </c>
      <c r="N92" s="6" t="s">
        <v>204</v>
      </c>
      <c r="O92" s="6" t="s">
        <v>204</v>
      </c>
      <c r="P92" s="6" t="s">
        <v>204</v>
      </c>
      <c r="Q92" s="6" t="s">
        <v>204</v>
      </c>
      <c r="R92" s="6" t="s">
        <v>204</v>
      </c>
      <c r="S92" s="6" t="s">
        <v>204</v>
      </c>
      <c r="T92" s="6" t="s">
        <v>204</v>
      </c>
      <c r="U92" s="15" t="s">
        <v>204</v>
      </c>
    </row>
    <row r="93" spans="1:21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6" t="s">
        <v>204</v>
      </c>
      <c r="J93" s="15" t="s">
        <v>204</v>
      </c>
      <c r="K93" s="14" t="s">
        <v>204</v>
      </c>
      <c r="L93" s="6" t="s">
        <v>204</v>
      </c>
      <c r="M93" s="6" t="s">
        <v>204</v>
      </c>
      <c r="N93" s="6" t="s">
        <v>204</v>
      </c>
      <c r="O93" s="6" t="s">
        <v>204</v>
      </c>
      <c r="P93" s="6" t="s">
        <v>204</v>
      </c>
      <c r="Q93" s="6" t="s">
        <v>204</v>
      </c>
      <c r="R93" s="6" t="s">
        <v>204</v>
      </c>
      <c r="S93" s="6" t="s">
        <v>204</v>
      </c>
      <c r="T93" s="6" t="s">
        <v>204</v>
      </c>
      <c r="U93" s="15" t="s">
        <v>204</v>
      </c>
    </row>
    <row r="94" spans="1:21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6" t="s">
        <v>204</v>
      </c>
      <c r="J94" s="15" t="s">
        <v>204</v>
      </c>
      <c r="K94" s="14" t="s">
        <v>204</v>
      </c>
      <c r="L94" s="6" t="s">
        <v>204</v>
      </c>
      <c r="M94" s="6" t="s">
        <v>204</v>
      </c>
      <c r="N94" s="6" t="s">
        <v>204</v>
      </c>
      <c r="O94" s="6" t="s">
        <v>204</v>
      </c>
      <c r="P94" s="6" t="s">
        <v>204</v>
      </c>
      <c r="Q94" s="6" t="s">
        <v>204</v>
      </c>
      <c r="R94" s="6" t="s">
        <v>204</v>
      </c>
      <c r="S94" s="6" t="s">
        <v>204</v>
      </c>
      <c r="T94" s="6" t="s">
        <v>204</v>
      </c>
      <c r="U94" s="15" t="s">
        <v>204</v>
      </c>
    </row>
    <row r="95" spans="1:21" x14ac:dyDescent="0.25">
      <c r="A95" s="22" t="s">
        <v>157</v>
      </c>
      <c r="B95" s="12">
        <f t="shared" ref="B95:J95" si="24">SUM(B91:B94)</f>
        <v>0</v>
      </c>
      <c r="C95" s="5">
        <f t="shared" si="24"/>
        <v>0</v>
      </c>
      <c r="D95" s="5">
        <f t="shared" si="24"/>
        <v>0</v>
      </c>
      <c r="E95" s="5">
        <f t="shared" si="24"/>
        <v>0</v>
      </c>
      <c r="F95" s="5">
        <f t="shared" si="24"/>
        <v>0</v>
      </c>
      <c r="G95" s="5">
        <f t="shared" si="24"/>
        <v>0</v>
      </c>
      <c r="H95" s="5">
        <f t="shared" si="24"/>
        <v>0</v>
      </c>
      <c r="I95" s="5">
        <f t="shared" si="24"/>
        <v>0</v>
      </c>
      <c r="J95" s="13">
        <f t="shared" si="24"/>
        <v>0</v>
      </c>
      <c r="K95" s="12">
        <f t="shared" ref="K95:U95" si="25">SUM(K91:K94)</f>
        <v>0</v>
      </c>
      <c r="L95" s="5">
        <f t="shared" si="25"/>
        <v>0</v>
      </c>
      <c r="M95" s="5">
        <f t="shared" si="25"/>
        <v>0</v>
      </c>
      <c r="N95" s="5">
        <f t="shared" si="25"/>
        <v>0</v>
      </c>
      <c r="O95" s="5">
        <f t="shared" si="25"/>
        <v>0</v>
      </c>
      <c r="P95" s="5">
        <f t="shared" si="25"/>
        <v>0</v>
      </c>
      <c r="Q95" s="5">
        <f t="shared" si="25"/>
        <v>0</v>
      </c>
      <c r="R95" s="5">
        <f t="shared" si="25"/>
        <v>0</v>
      </c>
      <c r="S95" s="5">
        <f t="shared" si="25"/>
        <v>0</v>
      </c>
      <c r="T95" s="5">
        <f t="shared" si="25"/>
        <v>0</v>
      </c>
      <c r="U95" s="13">
        <f t="shared" si="25"/>
        <v>0</v>
      </c>
    </row>
    <row r="96" spans="1:21" x14ac:dyDescent="0.25">
      <c r="A96" s="24"/>
      <c r="B96" s="32"/>
      <c r="C96" s="33"/>
      <c r="D96" s="33"/>
      <c r="E96" s="33"/>
      <c r="F96" s="33"/>
      <c r="G96" s="33"/>
      <c r="H96" s="33"/>
      <c r="I96" s="33"/>
      <c r="J96" s="34"/>
      <c r="K96" s="32"/>
      <c r="L96" s="33"/>
      <c r="M96" s="33"/>
      <c r="N96" s="33"/>
      <c r="O96" s="33"/>
      <c r="P96" s="33"/>
      <c r="Q96" s="33"/>
      <c r="R96" s="33"/>
      <c r="S96" s="33"/>
      <c r="T96" s="33"/>
      <c r="U96" s="34"/>
    </row>
    <row r="97" spans="1:21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3"/>
      <c r="J97" s="34"/>
      <c r="K97" s="32"/>
      <c r="L97" s="33"/>
      <c r="M97" s="33"/>
      <c r="N97" s="33"/>
      <c r="O97" s="33"/>
      <c r="P97" s="33"/>
      <c r="Q97" s="33"/>
      <c r="R97" s="33"/>
      <c r="S97" s="33"/>
      <c r="T97" s="33"/>
      <c r="U97" s="34"/>
    </row>
    <row r="98" spans="1:21" x14ac:dyDescent="0.25">
      <c r="A98" s="25" t="s">
        <v>198</v>
      </c>
      <c r="B98" s="14">
        <v>0</v>
      </c>
      <c r="C98" s="6">
        <v>0</v>
      </c>
      <c r="D98" s="6">
        <v>0</v>
      </c>
      <c r="E98" s="6">
        <v>0</v>
      </c>
      <c r="F98" s="6">
        <v>0</v>
      </c>
      <c r="G98" s="6">
        <v>0</v>
      </c>
      <c r="H98" s="6">
        <v>0</v>
      </c>
      <c r="I98" s="6">
        <v>0</v>
      </c>
      <c r="J98" s="15">
        <v>0</v>
      </c>
      <c r="K98" s="14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15">
        <v>0</v>
      </c>
    </row>
    <row r="99" spans="1:21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6" t="s">
        <v>204</v>
      </c>
      <c r="J99" s="15" t="s">
        <v>204</v>
      </c>
      <c r="K99" s="14" t="s">
        <v>204</v>
      </c>
      <c r="L99" s="6" t="s">
        <v>204</v>
      </c>
      <c r="M99" s="6" t="s">
        <v>204</v>
      </c>
      <c r="N99" s="6" t="s">
        <v>204</v>
      </c>
      <c r="O99" s="6" t="s">
        <v>204</v>
      </c>
      <c r="P99" s="6" t="s">
        <v>204</v>
      </c>
      <c r="Q99" s="6" t="s">
        <v>204</v>
      </c>
      <c r="R99" s="6" t="s">
        <v>204</v>
      </c>
      <c r="S99" s="6" t="s">
        <v>204</v>
      </c>
      <c r="T99" s="6" t="s">
        <v>204</v>
      </c>
      <c r="U99" s="15" t="s">
        <v>204</v>
      </c>
    </row>
    <row r="100" spans="1:21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6" t="s">
        <v>204</v>
      </c>
      <c r="J100" s="15" t="s">
        <v>204</v>
      </c>
      <c r="K100" s="14" t="s">
        <v>204</v>
      </c>
      <c r="L100" s="6" t="s">
        <v>204</v>
      </c>
      <c r="M100" s="6" t="s">
        <v>204</v>
      </c>
      <c r="N100" s="6" t="s">
        <v>204</v>
      </c>
      <c r="O100" s="6" t="s">
        <v>204</v>
      </c>
      <c r="P100" s="6" t="s">
        <v>204</v>
      </c>
      <c r="Q100" s="6" t="s">
        <v>204</v>
      </c>
      <c r="R100" s="6" t="s">
        <v>204</v>
      </c>
      <c r="S100" s="6" t="s">
        <v>204</v>
      </c>
      <c r="T100" s="6" t="s">
        <v>204</v>
      </c>
      <c r="U100" s="15" t="s">
        <v>204</v>
      </c>
    </row>
    <row r="101" spans="1:21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6" t="s">
        <v>204</v>
      </c>
      <c r="J101" s="15" t="s">
        <v>204</v>
      </c>
      <c r="K101" s="14" t="s">
        <v>204</v>
      </c>
      <c r="L101" s="6" t="s">
        <v>204</v>
      </c>
      <c r="M101" s="6" t="s">
        <v>204</v>
      </c>
      <c r="N101" s="6" t="s">
        <v>204</v>
      </c>
      <c r="O101" s="6" t="s">
        <v>204</v>
      </c>
      <c r="P101" s="6" t="s">
        <v>204</v>
      </c>
      <c r="Q101" s="6" t="s">
        <v>204</v>
      </c>
      <c r="R101" s="6" t="s">
        <v>204</v>
      </c>
      <c r="S101" s="6" t="s">
        <v>204</v>
      </c>
      <c r="T101" s="6" t="s">
        <v>204</v>
      </c>
      <c r="U101" s="15" t="s">
        <v>204</v>
      </c>
    </row>
    <row r="102" spans="1:21" x14ac:dyDescent="0.25">
      <c r="A102" s="22" t="s">
        <v>157</v>
      </c>
      <c r="B102" s="12">
        <f t="shared" ref="B102:J102" si="26">SUM(B98:B101)</f>
        <v>0</v>
      </c>
      <c r="C102" s="5">
        <f t="shared" si="26"/>
        <v>0</v>
      </c>
      <c r="D102" s="5">
        <f t="shared" si="26"/>
        <v>0</v>
      </c>
      <c r="E102" s="5">
        <f t="shared" si="26"/>
        <v>0</v>
      </c>
      <c r="F102" s="5">
        <f t="shared" si="26"/>
        <v>0</v>
      </c>
      <c r="G102" s="5">
        <f t="shared" si="26"/>
        <v>0</v>
      </c>
      <c r="H102" s="5">
        <f t="shared" si="26"/>
        <v>0</v>
      </c>
      <c r="I102" s="5">
        <f t="shared" si="26"/>
        <v>0</v>
      </c>
      <c r="J102" s="13">
        <f t="shared" si="26"/>
        <v>0</v>
      </c>
      <c r="K102" s="12">
        <f t="shared" ref="K102:U102" si="27">SUM(K98:K101)</f>
        <v>0</v>
      </c>
      <c r="L102" s="5">
        <f t="shared" si="27"/>
        <v>0</v>
      </c>
      <c r="M102" s="5">
        <f t="shared" si="27"/>
        <v>0</v>
      </c>
      <c r="N102" s="5">
        <f t="shared" si="27"/>
        <v>0</v>
      </c>
      <c r="O102" s="5">
        <f t="shared" si="27"/>
        <v>0</v>
      </c>
      <c r="P102" s="5">
        <f t="shared" si="27"/>
        <v>0</v>
      </c>
      <c r="Q102" s="5">
        <f t="shared" si="27"/>
        <v>0</v>
      </c>
      <c r="R102" s="5">
        <f t="shared" si="27"/>
        <v>0</v>
      </c>
      <c r="S102" s="5">
        <f t="shared" si="27"/>
        <v>0</v>
      </c>
      <c r="T102" s="5">
        <f t="shared" si="27"/>
        <v>0</v>
      </c>
      <c r="U102" s="13">
        <f t="shared" si="27"/>
        <v>0</v>
      </c>
    </row>
    <row r="103" spans="1:21" x14ac:dyDescent="0.25">
      <c r="A103" s="24"/>
      <c r="B103" s="32"/>
      <c r="C103" s="33"/>
      <c r="D103" s="33"/>
      <c r="E103" s="33"/>
      <c r="F103" s="33"/>
      <c r="G103" s="33"/>
      <c r="H103" s="33"/>
      <c r="I103" s="33"/>
      <c r="J103" s="34"/>
      <c r="K103" s="32"/>
      <c r="L103" s="33"/>
      <c r="M103" s="33"/>
      <c r="N103" s="33"/>
      <c r="O103" s="33"/>
      <c r="P103" s="33"/>
      <c r="Q103" s="33"/>
      <c r="R103" s="33"/>
      <c r="S103" s="33"/>
      <c r="T103" s="33"/>
      <c r="U103" s="34"/>
    </row>
    <row r="104" spans="1:21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3"/>
      <c r="J104" s="34"/>
      <c r="K104" s="32"/>
      <c r="L104" s="33"/>
      <c r="M104" s="33"/>
      <c r="N104" s="33"/>
      <c r="O104" s="33"/>
      <c r="P104" s="33"/>
      <c r="Q104" s="33"/>
      <c r="R104" s="33"/>
      <c r="S104" s="33"/>
      <c r="T104" s="33"/>
      <c r="U104" s="34"/>
    </row>
    <row r="105" spans="1:21" x14ac:dyDescent="0.25">
      <c r="A105" s="25" t="s">
        <v>198</v>
      </c>
      <c r="B105" s="14">
        <v>0</v>
      </c>
      <c r="C105" s="6">
        <v>0</v>
      </c>
      <c r="D105" s="6">
        <v>0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15">
        <v>0</v>
      </c>
      <c r="K105" s="14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15">
        <v>0</v>
      </c>
    </row>
    <row r="106" spans="1:21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6" t="s">
        <v>204</v>
      </c>
      <c r="J106" s="15" t="s">
        <v>204</v>
      </c>
      <c r="K106" s="14" t="s">
        <v>204</v>
      </c>
      <c r="L106" s="6" t="s">
        <v>204</v>
      </c>
      <c r="M106" s="6" t="s">
        <v>204</v>
      </c>
      <c r="N106" s="6" t="s">
        <v>204</v>
      </c>
      <c r="O106" s="6" t="s">
        <v>204</v>
      </c>
      <c r="P106" s="6" t="s">
        <v>204</v>
      </c>
      <c r="Q106" s="6" t="s">
        <v>204</v>
      </c>
      <c r="R106" s="6" t="s">
        <v>204</v>
      </c>
      <c r="S106" s="6" t="s">
        <v>204</v>
      </c>
      <c r="T106" s="6" t="s">
        <v>204</v>
      </c>
      <c r="U106" s="15" t="s">
        <v>204</v>
      </c>
    </row>
    <row r="107" spans="1:21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6" t="s">
        <v>204</v>
      </c>
      <c r="J107" s="15" t="s">
        <v>204</v>
      </c>
      <c r="K107" s="14" t="s">
        <v>204</v>
      </c>
      <c r="L107" s="6" t="s">
        <v>204</v>
      </c>
      <c r="M107" s="6" t="s">
        <v>204</v>
      </c>
      <c r="N107" s="6" t="s">
        <v>204</v>
      </c>
      <c r="O107" s="6" t="s">
        <v>204</v>
      </c>
      <c r="P107" s="6" t="s">
        <v>204</v>
      </c>
      <c r="Q107" s="6" t="s">
        <v>204</v>
      </c>
      <c r="R107" s="6" t="s">
        <v>204</v>
      </c>
      <c r="S107" s="6" t="s">
        <v>204</v>
      </c>
      <c r="T107" s="6" t="s">
        <v>204</v>
      </c>
      <c r="U107" s="15" t="s">
        <v>204</v>
      </c>
    </row>
    <row r="108" spans="1:21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6" t="s">
        <v>204</v>
      </c>
      <c r="J108" s="15" t="s">
        <v>204</v>
      </c>
      <c r="K108" s="14" t="s">
        <v>204</v>
      </c>
      <c r="L108" s="6" t="s">
        <v>204</v>
      </c>
      <c r="M108" s="6" t="s">
        <v>204</v>
      </c>
      <c r="N108" s="6" t="s">
        <v>204</v>
      </c>
      <c r="O108" s="6" t="s">
        <v>204</v>
      </c>
      <c r="P108" s="6" t="s">
        <v>204</v>
      </c>
      <c r="Q108" s="6" t="s">
        <v>204</v>
      </c>
      <c r="R108" s="6" t="s">
        <v>204</v>
      </c>
      <c r="S108" s="6" t="s">
        <v>204</v>
      </c>
      <c r="T108" s="6" t="s">
        <v>204</v>
      </c>
      <c r="U108" s="15" t="s">
        <v>204</v>
      </c>
    </row>
    <row r="109" spans="1:21" x14ac:dyDescent="0.25">
      <c r="A109" s="22" t="s">
        <v>157</v>
      </c>
      <c r="B109" s="12">
        <f t="shared" ref="B109:J109" si="28">SUM(B105:B108)</f>
        <v>0</v>
      </c>
      <c r="C109" s="5">
        <f t="shared" si="28"/>
        <v>0</v>
      </c>
      <c r="D109" s="5">
        <f t="shared" si="28"/>
        <v>0</v>
      </c>
      <c r="E109" s="5">
        <f t="shared" si="28"/>
        <v>0</v>
      </c>
      <c r="F109" s="5">
        <f t="shared" si="28"/>
        <v>0</v>
      </c>
      <c r="G109" s="5">
        <f t="shared" si="28"/>
        <v>0</v>
      </c>
      <c r="H109" s="5">
        <f t="shared" si="28"/>
        <v>0</v>
      </c>
      <c r="I109" s="5">
        <f t="shared" si="28"/>
        <v>0</v>
      </c>
      <c r="J109" s="13">
        <f t="shared" si="28"/>
        <v>0</v>
      </c>
      <c r="K109" s="12">
        <f t="shared" ref="K109:U109" si="29">SUM(K105:K108)</f>
        <v>0</v>
      </c>
      <c r="L109" s="5">
        <f t="shared" si="29"/>
        <v>0</v>
      </c>
      <c r="M109" s="5">
        <f t="shared" si="29"/>
        <v>0</v>
      </c>
      <c r="N109" s="5">
        <f t="shared" si="29"/>
        <v>0</v>
      </c>
      <c r="O109" s="5">
        <f t="shared" si="29"/>
        <v>0</v>
      </c>
      <c r="P109" s="5">
        <f t="shared" si="29"/>
        <v>0</v>
      </c>
      <c r="Q109" s="5">
        <f t="shared" si="29"/>
        <v>0</v>
      </c>
      <c r="R109" s="5">
        <f t="shared" si="29"/>
        <v>0</v>
      </c>
      <c r="S109" s="5">
        <f t="shared" si="29"/>
        <v>0</v>
      </c>
      <c r="T109" s="5">
        <f t="shared" si="29"/>
        <v>0</v>
      </c>
      <c r="U109" s="13">
        <f t="shared" si="29"/>
        <v>0</v>
      </c>
    </row>
    <row r="110" spans="1:21" x14ac:dyDescent="0.25">
      <c r="A110" s="24"/>
      <c r="B110" s="32"/>
      <c r="C110" s="33"/>
      <c r="D110" s="33"/>
      <c r="E110" s="33"/>
      <c r="F110" s="33"/>
      <c r="G110" s="33"/>
      <c r="H110" s="33"/>
      <c r="I110" s="33"/>
      <c r="J110" s="34"/>
      <c r="K110" s="32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1:21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3"/>
      <c r="J111" s="34"/>
      <c r="K111" s="32"/>
      <c r="L111" s="33"/>
      <c r="M111" s="33"/>
      <c r="N111" s="33"/>
      <c r="O111" s="33"/>
      <c r="P111" s="33"/>
      <c r="Q111" s="33"/>
      <c r="R111" s="33"/>
      <c r="S111" s="33"/>
      <c r="T111" s="33"/>
      <c r="U111" s="34"/>
    </row>
    <row r="112" spans="1:21" x14ac:dyDescent="0.25">
      <c r="A112" s="25" t="s">
        <v>198</v>
      </c>
      <c r="B112" s="14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15">
        <v>0</v>
      </c>
      <c r="K112" s="14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  <c r="S112" s="6">
        <v>0</v>
      </c>
      <c r="T112" s="6">
        <v>0</v>
      </c>
      <c r="U112" s="15">
        <v>0</v>
      </c>
    </row>
    <row r="113" spans="1:21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6" t="s">
        <v>204</v>
      </c>
      <c r="J113" s="15" t="s">
        <v>204</v>
      </c>
      <c r="K113" s="14" t="s">
        <v>204</v>
      </c>
      <c r="L113" s="6" t="s">
        <v>204</v>
      </c>
      <c r="M113" s="6" t="s">
        <v>204</v>
      </c>
      <c r="N113" s="6" t="s">
        <v>204</v>
      </c>
      <c r="O113" s="6" t="s">
        <v>204</v>
      </c>
      <c r="P113" s="6" t="s">
        <v>204</v>
      </c>
      <c r="Q113" s="6" t="s">
        <v>204</v>
      </c>
      <c r="R113" s="6" t="s">
        <v>204</v>
      </c>
      <c r="S113" s="6" t="s">
        <v>204</v>
      </c>
      <c r="T113" s="6" t="s">
        <v>204</v>
      </c>
      <c r="U113" s="15" t="s">
        <v>204</v>
      </c>
    </row>
    <row r="114" spans="1:21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6" t="s">
        <v>204</v>
      </c>
      <c r="J114" s="15" t="s">
        <v>204</v>
      </c>
      <c r="K114" s="14" t="s">
        <v>204</v>
      </c>
      <c r="L114" s="6" t="s">
        <v>204</v>
      </c>
      <c r="M114" s="6" t="s">
        <v>204</v>
      </c>
      <c r="N114" s="6" t="s">
        <v>204</v>
      </c>
      <c r="O114" s="6" t="s">
        <v>204</v>
      </c>
      <c r="P114" s="6" t="s">
        <v>204</v>
      </c>
      <c r="Q114" s="6" t="s">
        <v>204</v>
      </c>
      <c r="R114" s="6" t="s">
        <v>204</v>
      </c>
      <c r="S114" s="6" t="s">
        <v>204</v>
      </c>
      <c r="T114" s="6" t="s">
        <v>204</v>
      </c>
      <c r="U114" s="15" t="s">
        <v>204</v>
      </c>
    </row>
    <row r="115" spans="1:21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6" t="s">
        <v>204</v>
      </c>
      <c r="J115" s="15" t="s">
        <v>204</v>
      </c>
      <c r="K115" s="14" t="s">
        <v>204</v>
      </c>
      <c r="L115" s="6" t="s">
        <v>204</v>
      </c>
      <c r="M115" s="6" t="s">
        <v>204</v>
      </c>
      <c r="N115" s="6" t="s">
        <v>204</v>
      </c>
      <c r="O115" s="6" t="s">
        <v>204</v>
      </c>
      <c r="P115" s="6" t="s">
        <v>204</v>
      </c>
      <c r="Q115" s="6" t="s">
        <v>204</v>
      </c>
      <c r="R115" s="6" t="s">
        <v>204</v>
      </c>
      <c r="S115" s="6" t="s">
        <v>204</v>
      </c>
      <c r="T115" s="6" t="s">
        <v>204</v>
      </c>
      <c r="U115" s="15" t="s">
        <v>204</v>
      </c>
    </row>
    <row r="116" spans="1:21" x14ac:dyDescent="0.25">
      <c r="A116" s="22" t="s">
        <v>157</v>
      </c>
      <c r="B116" s="12">
        <f t="shared" ref="B116:J116" si="30">SUM(B112:B115)</f>
        <v>0</v>
      </c>
      <c r="C116" s="5">
        <f t="shared" si="30"/>
        <v>0</v>
      </c>
      <c r="D116" s="5">
        <f t="shared" si="30"/>
        <v>0</v>
      </c>
      <c r="E116" s="5">
        <f t="shared" si="30"/>
        <v>0</v>
      </c>
      <c r="F116" s="5">
        <f t="shared" si="30"/>
        <v>0</v>
      </c>
      <c r="G116" s="5">
        <f t="shared" si="30"/>
        <v>0</v>
      </c>
      <c r="H116" s="5">
        <f t="shared" si="30"/>
        <v>0</v>
      </c>
      <c r="I116" s="5">
        <f t="shared" si="30"/>
        <v>0</v>
      </c>
      <c r="J116" s="13">
        <f t="shared" si="30"/>
        <v>0</v>
      </c>
      <c r="K116" s="12">
        <f t="shared" ref="K116:U116" si="31">SUM(K112:K115)</f>
        <v>0</v>
      </c>
      <c r="L116" s="5">
        <f t="shared" si="31"/>
        <v>0</v>
      </c>
      <c r="M116" s="5">
        <f t="shared" si="31"/>
        <v>0</v>
      </c>
      <c r="N116" s="5">
        <f t="shared" si="31"/>
        <v>0</v>
      </c>
      <c r="O116" s="5">
        <f t="shared" si="31"/>
        <v>0</v>
      </c>
      <c r="P116" s="5">
        <f t="shared" si="31"/>
        <v>0</v>
      </c>
      <c r="Q116" s="5">
        <f t="shared" si="31"/>
        <v>0</v>
      </c>
      <c r="R116" s="5">
        <f t="shared" si="31"/>
        <v>0</v>
      </c>
      <c r="S116" s="5">
        <f t="shared" si="31"/>
        <v>0</v>
      </c>
      <c r="T116" s="5">
        <f t="shared" si="31"/>
        <v>0</v>
      </c>
      <c r="U116" s="13">
        <f t="shared" si="31"/>
        <v>0</v>
      </c>
    </row>
    <row r="117" spans="1:21" x14ac:dyDescent="0.25">
      <c r="A117" s="24"/>
      <c r="B117" s="32"/>
      <c r="C117" s="33"/>
      <c r="D117" s="33"/>
      <c r="E117" s="33"/>
      <c r="F117" s="33"/>
      <c r="G117" s="33"/>
      <c r="H117" s="33"/>
      <c r="I117" s="33"/>
      <c r="J117" s="34"/>
      <c r="K117" s="32"/>
      <c r="L117" s="33"/>
      <c r="M117" s="33"/>
      <c r="N117" s="33"/>
      <c r="O117" s="33"/>
      <c r="P117" s="33"/>
      <c r="Q117" s="33"/>
      <c r="R117" s="33"/>
      <c r="S117" s="33"/>
      <c r="T117" s="33"/>
      <c r="U117" s="34"/>
    </row>
    <row r="118" spans="1:21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3"/>
      <c r="J118" s="34"/>
      <c r="K118" s="32"/>
      <c r="L118" s="33"/>
      <c r="M118" s="33"/>
      <c r="N118" s="33"/>
      <c r="O118" s="33"/>
      <c r="P118" s="33"/>
      <c r="Q118" s="33"/>
      <c r="R118" s="33"/>
      <c r="S118" s="33"/>
      <c r="T118" s="33"/>
      <c r="U118" s="34"/>
    </row>
    <row r="119" spans="1:21" x14ac:dyDescent="0.25">
      <c r="A119" s="25" t="s">
        <v>198</v>
      </c>
      <c r="B119" s="14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15">
        <v>0</v>
      </c>
      <c r="K119" s="14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  <c r="S119" s="6">
        <v>0</v>
      </c>
      <c r="T119" s="6">
        <v>0</v>
      </c>
      <c r="U119" s="15">
        <v>0</v>
      </c>
    </row>
    <row r="120" spans="1:21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6" t="s">
        <v>204</v>
      </c>
      <c r="J120" s="15" t="s">
        <v>204</v>
      </c>
      <c r="K120" s="14" t="s">
        <v>204</v>
      </c>
      <c r="L120" s="6" t="s">
        <v>204</v>
      </c>
      <c r="M120" s="6" t="s">
        <v>204</v>
      </c>
      <c r="N120" s="6" t="s">
        <v>204</v>
      </c>
      <c r="O120" s="6" t="s">
        <v>204</v>
      </c>
      <c r="P120" s="6" t="s">
        <v>204</v>
      </c>
      <c r="Q120" s="6" t="s">
        <v>204</v>
      </c>
      <c r="R120" s="6" t="s">
        <v>204</v>
      </c>
      <c r="S120" s="6" t="s">
        <v>204</v>
      </c>
      <c r="T120" s="6" t="s">
        <v>204</v>
      </c>
      <c r="U120" s="15" t="s">
        <v>204</v>
      </c>
    </row>
    <row r="121" spans="1:21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6" t="s">
        <v>204</v>
      </c>
      <c r="J121" s="15" t="s">
        <v>204</v>
      </c>
      <c r="K121" s="14" t="s">
        <v>204</v>
      </c>
      <c r="L121" s="6" t="s">
        <v>204</v>
      </c>
      <c r="M121" s="6" t="s">
        <v>204</v>
      </c>
      <c r="N121" s="6" t="s">
        <v>204</v>
      </c>
      <c r="O121" s="6" t="s">
        <v>204</v>
      </c>
      <c r="P121" s="6" t="s">
        <v>204</v>
      </c>
      <c r="Q121" s="6" t="s">
        <v>204</v>
      </c>
      <c r="R121" s="6" t="s">
        <v>204</v>
      </c>
      <c r="S121" s="6" t="s">
        <v>204</v>
      </c>
      <c r="T121" s="6" t="s">
        <v>204</v>
      </c>
      <c r="U121" s="15" t="s">
        <v>204</v>
      </c>
    </row>
    <row r="122" spans="1:21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6" t="s">
        <v>204</v>
      </c>
      <c r="J122" s="15" t="s">
        <v>204</v>
      </c>
      <c r="K122" s="14" t="s">
        <v>204</v>
      </c>
      <c r="L122" s="6" t="s">
        <v>204</v>
      </c>
      <c r="M122" s="6" t="s">
        <v>204</v>
      </c>
      <c r="N122" s="6" t="s">
        <v>204</v>
      </c>
      <c r="O122" s="6" t="s">
        <v>204</v>
      </c>
      <c r="P122" s="6" t="s">
        <v>204</v>
      </c>
      <c r="Q122" s="6" t="s">
        <v>204</v>
      </c>
      <c r="R122" s="6" t="s">
        <v>204</v>
      </c>
      <c r="S122" s="6" t="s">
        <v>204</v>
      </c>
      <c r="T122" s="6" t="s">
        <v>204</v>
      </c>
      <c r="U122" s="15" t="s">
        <v>204</v>
      </c>
    </row>
    <row r="123" spans="1:21" x14ac:dyDescent="0.25">
      <c r="A123" s="22" t="s">
        <v>157</v>
      </c>
      <c r="B123" s="12">
        <f t="shared" ref="B123:J123" si="32">SUM(B119:B122)</f>
        <v>0</v>
      </c>
      <c r="C123" s="5">
        <f t="shared" si="32"/>
        <v>0</v>
      </c>
      <c r="D123" s="5">
        <f t="shared" si="32"/>
        <v>0</v>
      </c>
      <c r="E123" s="5">
        <f t="shared" si="32"/>
        <v>0</v>
      </c>
      <c r="F123" s="5">
        <f t="shared" si="32"/>
        <v>0</v>
      </c>
      <c r="G123" s="5">
        <f t="shared" si="32"/>
        <v>0</v>
      </c>
      <c r="H123" s="5">
        <f t="shared" si="32"/>
        <v>0</v>
      </c>
      <c r="I123" s="5">
        <f t="shared" si="32"/>
        <v>0</v>
      </c>
      <c r="J123" s="13">
        <f t="shared" si="32"/>
        <v>0</v>
      </c>
      <c r="K123" s="12">
        <f t="shared" ref="K123:U123" si="33">SUM(K119:K122)</f>
        <v>0</v>
      </c>
      <c r="L123" s="5">
        <f t="shared" si="33"/>
        <v>0</v>
      </c>
      <c r="M123" s="5">
        <f t="shared" si="33"/>
        <v>0</v>
      </c>
      <c r="N123" s="5">
        <f t="shared" si="33"/>
        <v>0</v>
      </c>
      <c r="O123" s="5">
        <f t="shared" si="33"/>
        <v>0</v>
      </c>
      <c r="P123" s="5">
        <f t="shared" si="33"/>
        <v>0</v>
      </c>
      <c r="Q123" s="5">
        <f t="shared" si="33"/>
        <v>0</v>
      </c>
      <c r="R123" s="5">
        <f t="shared" si="33"/>
        <v>0</v>
      </c>
      <c r="S123" s="5">
        <f t="shared" si="33"/>
        <v>0</v>
      </c>
      <c r="T123" s="5">
        <f t="shared" si="33"/>
        <v>0</v>
      </c>
      <c r="U123" s="13">
        <f t="shared" si="33"/>
        <v>0</v>
      </c>
    </row>
    <row r="124" spans="1:21" x14ac:dyDescent="0.25">
      <c r="A124" s="24"/>
      <c r="B124" s="32"/>
      <c r="C124" s="33"/>
      <c r="D124" s="33"/>
      <c r="E124" s="33"/>
      <c r="F124" s="33"/>
      <c r="G124" s="33"/>
      <c r="H124" s="33"/>
      <c r="I124" s="33"/>
      <c r="J124" s="34"/>
      <c r="K124" s="32"/>
      <c r="L124" s="33"/>
      <c r="M124" s="33"/>
      <c r="N124" s="33"/>
      <c r="O124" s="33"/>
      <c r="P124" s="33"/>
      <c r="Q124" s="33"/>
      <c r="R124" s="33"/>
      <c r="S124" s="33"/>
      <c r="T124" s="33"/>
      <c r="U124" s="34"/>
    </row>
    <row r="125" spans="1:21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3"/>
      <c r="J125" s="34"/>
      <c r="K125" s="32"/>
      <c r="L125" s="33"/>
      <c r="M125" s="33"/>
      <c r="N125" s="33"/>
      <c r="O125" s="33"/>
      <c r="P125" s="33"/>
      <c r="Q125" s="33"/>
      <c r="R125" s="33"/>
      <c r="S125" s="33"/>
      <c r="T125" s="33"/>
      <c r="U125" s="34"/>
    </row>
    <row r="126" spans="1:21" x14ac:dyDescent="0.25">
      <c r="A126" s="25" t="s">
        <v>198</v>
      </c>
      <c r="B126" s="14">
        <v>0</v>
      </c>
      <c r="C126" s="6">
        <v>0</v>
      </c>
      <c r="D126" s="6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15">
        <v>0</v>
      </c>
      <c r="K126" s="14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15">
        <v>0</v>
      </c>
    </row>
    <row r="127" spans="1:21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6" t="s">
        <v>204</v>
      </c>
      <c r="J127" s="15" t="s">
        <v>204</v>
      </c>
      <c r="K127" s="14" t="s">
        <v>204</v>
      </c>
      <c r="L127" s="6" t="s">
        <v>204</v>
      </c>
      <c r="M127" s="6" t="s">
        <v>204</v>
      </c>
      <c r="N127" s="6" t="s">
        <v>204</v>
      </c>
      <c r="O127" s="6" t="s">
        <v>204</v>
      </c>
      <c r="P127" s="6" t="s">
        <v>204</v>
      </c>
      <c r="Q127" s="6" t="s">
        <v>204</v>
      </c>
      <c r="R127" s="6" t="s">
        <v>204</v>
      </c>
      <c r="S127" s="6" t="s">
        <v>204</v>
      </c>
      <c r="T127" s="6" t="s">
        <v>204</v>
      </c>
      <c r="U127" s="15" t="s">
        <v>204</v>
      </c>
    </row>
    <row r="128" spans="1:21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6" t="s">
        <v>204</v>
      </c>
      <c r="J128" s="15" t="s">
        <v>204</v>
      </c>
      <c r="K128" s="14" t="s">
        <v>204</v>
      </c>
      <c r="L128" s="6" t="s">
        <v>204</v>
      </c>
      <c r="M128" s="6" t="s">
        <v>204</v>
      </c>
      <c r="N128" s="6" t="s">
        <v>204</v>
      </c>
      <c r="O128" s="6" t="s">
        <v>204</v>
      </c>
      <c r="P128" s="6" t="s">
        <v>204</v>
      </c>
      <c r="Q128" s="6" t="s">
        <v>204</v>
      </c>
      <c r="R128" s="6" t="s">
        <v>204</v>
      </c>
      <c r="S128" s="6" t="s">
        <v>204</v>
      </c>
      <c r="T128" s="6" t="s">
        <v>204</v>
      </c>
      <c r="U128" s="15" t="s">
        <v>204</v>
      </c>
    </row>
    <row r="129" spans="1:21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6" t="s">
        <v>204</v>
      </c>
      <c r="J129" s="15" t="s">
        <v>204</v>
      </c>
      <c r="K129" s="14" t="s">
        <v>204</v>
      </c>
      <c r="L129" s="6" t="s">
        <v>204</v>
      </c>
      <c r="M129" s="6" t="s">
        <v>204</v>
      </c>
      <c r="N129" s="6" t="s">
        <v>204</v>
      </c>
      <c r="O129" s="6" t="s">
        <v>204</v>
      </c>
      <c r="P129" s="6" t="s">
        <v>204</v>
      </c>
      <c r="Q129" s="6" t="s">
        <v>204</v>
      </c>
      <c r="R129" s="6" t="s">
        <v>204</v>
      </c>
      <c r="S129" s="6" t="s">
        <v>204</v>
      </c>
      <c r="T129" s="6" t="s">
        <v>204</v>
      </c>
      <c r="U129" s="15" t="s">
        <v>204</v>
      </c>
    </row>
    <row r="130" spans="1:21" x14ac:dyDescent="0.25">
      <c r="A130" s="22" t="s">
        <v>157</v>
      </c>
      <c r="B130" s="12">
        <f t="shared" ref="B130:J130" si="34">SUM(B126:B129)</f>
        <v>0</v>
      </c>
      <c r="C130" s="5">
        <f t="shared" si="34"/>
        <v>0</v>
      </c>
      <c r="D130" s="5">
        <f t="shared" si="34"/>
        <v>0</v>
      </c>
      <c r="E130" s="5">
        <f t="shared" si="34"/>
        <v>0</v>
      </c>
      <c r="F130" s="5">
        <f t="shared" si="34"/>
        <v>0</v>
      </c>
      <c r="G130" s="5">
        <f t="shared" si="34"/>
        <v>0</v>
      </c>
      <c r="H130" s="5">
        <f t="shared" si="34"/>
        <v>0</v>
      </c>
      <c r="I130" s="5">
        <f t="shared" si="34"/>
        <v>0</v>
      </c>
      <c r="J130" s="13">
        <f t="shared" si="34"/>
        <v>0</v>
      </c>
      <c r="K130" s="12">
        <f t="shared" ref="K130:U130" si="35">SUM(K126:K129)</f>
        <v>0</v>
      </c>
      <c r="L130" s="5">
        <f t="shared" si="35"/>
        <v>0</v>
      </c>
      <c r="M130" s="5">
        <f t="shared" si="35"/>
        <v>0</v>
      </c>
      <c r="N130" s="5">
        <f t="shared" si="35"/>
        <v>0</v>
      </c>
      <c r="O130" s="5">
        <f t="shared" si="35"/>
        <v>0</v>
      </c>
      <c r="P130" s="5">
        <f t="shared" si="35"/>
        <v>0</v>
      </c>
      <c r="Q130" s="5">
        <f t="shared" si="35"/>
        <v>0</v>
      </c>
      <c r="R130" s="5">
        <f t="shared" si="35"/>
        <v>0</v>
      </c>
      <c r="S130" s="5">
        <f t="shared" si="35"/>
        <v>0</v>
      </c>
      <c r="T130" s="5">
        <f t="shared" si="35"/>
        <v>0</v>
      </c>
      <c r="U130" s="13">
        <f t="shared" si="35"/>
        <v>0</v>
      </c>
    </row>
    <row r="131" spans="1:21" x14ac:dyDescent="0.25">
      <c r="A131" s="24"/>
      <c r="B131" s="32"/>
      <c r="C131" s="33"/>
      <c r="D131" s="33"/>
      <c r="E131" s="33"/>
      <c r="F131" s="33"/>
      <c r="G131" s="33"/>
      <c r="H131" s="33"/>
      <c r="I131" s="33"/>
      <c r="J131" s="34"/>
      <c r="K131" s="32"/>
      <c r="L131" s="33"/>
      <c r="M131" s="33"/>
      <c r="N131" s="33"/>
      <c r="O131" s="33"/>
      <c r="P131" s="33"/>
      <c r="Q131" s="33"/>
      <c r="R131" s="33"/>
      <c r="S131" s="33"/>
      <c r="T131" s="33"/>
      <c r="U131" s="34"/>
    </row>
    <row r="132" spans="1:21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3"/>
      <c r="J132" s="34"/>
      <c r="K132" s="32"/>
      <c r="L132" s="33"/>
      <c r="M132" s="33"/>
      <c r="N132" s="33"/>
      <c r="O132" s="33"/>
      <c r="P132" s="33"/>
      <c r="Q132" s="33"/>
      <c r="R132" s="33"/>
      <c r="S132" s="33"/>
      <c r="T132" s="33"/>
      <c r="U132" s="34"/>
    </row>
    <row r="133" spans="1:21" x14ac:dyDescent="0.25">
      <c r="A133" s="25" t="s">
        <v>198</v>
      </c>
      <c r="B133" s="14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15">
        <v>0</v>
      </c>
      <c r="K133" s="14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15">
        <v>0</v>
      </c>
    </row>
    <row r="134" spans="1:21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6" t="s">
        <v>204</v>
      </c>
      <c r="J134" s="15" t="s">
        <v>204</v>
      </c>
      <c r="K134" s="14" t="s">
        <v>204</v>
      </c>
      <c r="L134" s="6" t="s">
        <v>204</v>
      </c>
      <c r="M134" s="6" t="s">
        <v>204</v>
      </c>
      <c r="N134" s="6" t="s">
        <v>204</v>
      </c>
      <c r="O134" s="6" t="s">
        <v>204</v>
      </c>
      <c r="P134" s="6" t="s">
        <v>204</v>
      </c>
      <c r="Q134" s="6" t="s">
        <v>204</v>
      </c>
      <c r="R134" s="6" t="s">
        <v>204</v>
      </c>
      <c r="S134" s="6" t="s">
        <v>204</v>
      </c>
      <c r="T134" s="6" t="s">
        <v>204</v>
      </c>
      <c r="U134" s="15" t="s">
        <v>204</v>
      </c>
    </row>
    <row r="135" spans="1:21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6" t="s">
        <v>204</v>
      </c>
      <c r="J135" s="15" t="s">
        <v>204</v>
      </c>
      <c r="K135" s="14" t="s">
        <v>204</v>
      </c>
      <c r="L135" s="6" t="s">
        <v>204</v>
      </c>
      <c r="M135" s="6" t="s">
        <v>204</v>
      </c>
      <c r="N135" s="6" t="s">
        <v>204</v>
      </c>
      <c r="O135" s="6" t="s">
        <v>204</v>
      </c>
      <c r="P135" s="6" t="s">
        <v>204</v>
      </c>
      <c r="Q135" s="6" t="s">
        <v>204</v>
      </c>
      <c r="R135" s="6" t="s">
        <v>204</v>
      </c>
      <c r="S135" s="6" t="s">
        <v>204</v>
      </c>
      <c r="T135" s="6" t="s">
        <v>204</v>
      </c>
      <c r="U135" s="15" t="s">
        <v>204</v>
      </c>
    </row>
    <row r="136" spans="1:21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6" t="s">
        <v>204</v>
      </c>
      <c r="J136" s="15" t="s">
        <v>204</v>
      </c>
      <c r="K136" s="14" t="s">
        <v>204</v>
      </c>
      <c r="L136" s="6" t="s">
        <v>204</v>
      </c>
      <c r="M136" s="6" t="s">
        <v>204</v>
      </c>
      <c r="N136" s="6" t="s">
        <v>204</v>
      </c>
      <c r="O136" s="6" t="s">
        <v>204</v>
      </c>
      <c r="P136" s="6" t="s">
        <v>204</v>
      </c>
      <c r="Q136" s="6" t="s">
        <v>204</v>
      </c>
      <c r="R136" s="6" t="s">
        <v>204</v>
      </c>
      <c r="S136" s="6" t="s">
        <v>204</v>
      </c>
      <c r="T136" s="6" t="s">
        <v>204</v>
      </c>
      <c r="U136" s="15" t="s">
        <v>204</v>
      </c>
    </row>
    <row r="137" spans="1:21" x14ac:dyDescent="0.25">
      <c r="A137" s="22" t="s">
        <v>157</v>
      </c>
      <c r="B137" s="12">
        <f t="shared" ref="B137:J137" si="36">SUM(B133:B136)</f>
        <v>0</v>
      </c>
      <c r="C137" s="5">
        <f t="shared" si="36"/>
        <v>0</v>
      </c>
      <c r="D137" s="5">
        <f t="shared" si="36"/>
        <v>0</v>
      </c>
      <c r="E137" s="5">
        <f t="shared" si="36"/>
        <v>0</v>
      </c>
      <c r="F137" s="5">
        <f t="shared" si="36"/>
        <v>0</v>
      </c>
      <c r="G137" s="5">
        <f t="shared" si="36"/>
        <v>0</v>
      </c>
      <c r="H137" s="5">
        <f t="shared" si="36"/>
        <v>0</v>
      </c>
      <c r="I137" s="5">
        <f t="shared" si="36"/>
        <v>0</v>
      </c>
      <c r="J137" s="13">
        <f t="shared" si="36"/>
        <v>0</v>
      </c>
      <c r="K137" s="12">
        <f t="shared" ref="K137:U137" si="37">SUM(K133:K136)</f>
        <v>0</v>
      </c>
      <c r="L137" s="5">
        <f t="shared" si="37"/>
        <v>0</v>
      </c>
      <c r="M137" s="5">
        <f t="shared" si="37"/>
        <v>0</v>
      </c>
      <c r="N137" s="5">
        <f t="shared" si="37"/>
        <v>0</v>
      </c>
      <c r="O137" s="5">
        <f t="shared" si="37"/>
        <v>0</v>
      </c>
      <c r="P137" s="5">
        <f t="shared" si="37"/>
        <v>0</v>
      </c>
      <c r="Q137" s="5">
        <f t="shared" si="37"/>
        <v>0</v>
      </c>
      <c r="R137" s="5">
        <f t="shared" si="37"/>
        <v>0</v>
      </c>
      <c r="S137" s="5">
        <f t="shared" si="37"/>
        <v>0</v>
      </c>
      <c r="T137" s="5">
        <f t="shared" si="37"/>
        <v>0</v>
      </c>
      <c r="U137" s="13">
        <f t="shared" si="37"/>
        <v>0</v>
      </c>
    </row>
    <row r="138" spans="1:21" x14ac:dyDescent="0.25">
      <c r="A138" s="24"/>
      <c r="B138" s="32"/>
      <c r="C138" s="33"/>
      <c r="D138" s="33"/>
      <c r="E138" s="33"/>
      <c r="F138" s="33"/>
      <c r="G138" s="33"/>
      <c r="H138" s="33"/>
      <c r="I138" s="33"/>
      <c r="J138" s="34"/>
      <c r="K138" s="32"/>
      <c r="L138" s="33"/>
      <c r="M138" s="33"/>
      <c r="N138" s="33"/>
      <c r="O138" s="33"/>
      <c r="P138" s="33"/>
      <c r="Q138" s="33"/>
      <c r="R138" s="33"/>
      <c r="S138" s="33"/>
      <c r="T138" s="33"/>
      <c r="U138" s="34"/>
    </row>
    <row r="139" spans="1:21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3"/>
      <c r="J139" s="34"/>
      <c r="K139" s="32"/>
      <c r="L139" s="33"/>
      <c r="M139" s="33"/>
      <c r="N139" s="33"/>
      <c r="O139" s="33"/>
      <c r="P139" s="33"/>
      <c r="Q139" s="33"/>
      <c r="R139" s="33"/>
      <c r="S139" s="33"/>
      <c r="T139" s="33"/>
      <c r="U139" s="34"/>
    </row>
    <row r="140" spans="1:21" x14ac:dyDescent="0.25">
      <c r="A140" s="25" t="s">
        <v>198</v>
      </c>
      <c r="B140" s="14">
        <v>0</v>
      </c>
      <c r="C140" s="6">
        <v>0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15">
        <v>0</v>
      </c>
      <c r="K140" s="14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  <c r="S140" s="6">
        <v>0</v>
      </c>
      <c r="T140" s="6">
        <v>0</v>
      </c>
      <c r="U140" s="15">
        <v>0</v>
      </c>
    </row>
    <row r="141" spans="1:21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6" t="s">
        <v>204</v>
      </c>
      <c r="J141" s="15" t="s">
        <v>204</v>
      </c>
      <c r="K141" s="14" t="s">
        <v>204</v>
      </c>
      <c r="L141" s="6" t="s">
        <v>204</v>
      </c>
      <c r="M141" s="6" t="s">
        <v>204</v>
      </c>
      <c r="N141" s="6" t="s">
        <v>204</v>
      </c>
      <c r="O141" s="6" t="s">
        <v>204</v>
      </c>
      <c r="P141" s="6" t="s">
        <v>204</v>
      </c>
      <c r="Q141" s="6" t="s">
        <v>204</v>
      </c>
      <c r="R141" s="6" t="s">
        <v>204</v>
      </c>
      <c r="S141" s="6" t="s">
        <v>204</v>
      </c>
      <c r="T141" s="6" t="s">
        <v>204</v>
      </c>
      <c r="U141" s="15" t="s">
        <v>204</v>
      </c>
    </row>
    <row r="142" spans="1:21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6" t="s">
        <v>204</v>
      </c>
      <c r="J142" s="15" t="s">
        <v>204</v>
      </c>
      <c r="K142" s="14" t="s">
        <v>204</v>
      </c>
      <c r="L142" s="6" t="s">
        <v>204</v>
      </c>
      <c r="M142" s="6" t="s">
        <v>204</v>
      </c>
      <c r="N142" s="6" t="s">
        <v>204</v>
      </c>
      <c r="O142" s="6" t="s">
        <v>204</v>
      </c>
      <c r="P142" s="6" t="s">
        <v>204</v>
      </c>
      <c r="Q142" s="6" t="s">
        <v>204</v>
      </c>
      <c r="R142" s="6" t="s">
        <v>204</v>
      </c>
      <c r="S142" s="6" t="s">
        <v>204</v>
      </c>
      <c r="T142" s="6" t="s">
        <v>204</v>
      </c>
      <c r="U142" s="15" t="s">
        <v>204</v>
      </c>
    </row>
    <row r="143" spans="1:21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6" t="s">
        <v>204</v>
      </c>
      <c r="J143" s="15" t="s">
        <v>204</v>
      </c>
      <c r="K143" s="14" t="s">
        <v>204</v>
      </c>
      <c r="L143" s="6" t="s">
        <v>204</v>
      </c>
      <c r="M143" s="6" t="s">
        <v>204</v>
      </c>
      <c r="N143" s="6" t="s">
        <v>204</v>
      </c>
      <c r="O143" s="6" t="s">
        <v>204</v>
      </c>
      <c r="P143" s="6" t="s">
        <v>204</v>
      </c>
      <c r="Q143" s="6" t="s">
        <v>204</v>
      </c>
      <c r="R143" s="6" t="s">
        <v>204</v>
      </c>
      <c r="S143" s="6" t="s">
        <v>204</v>
      </c>
      <c r="T143" s="6" t="s">
        <v>204</v>
      </c>
      <c r="U143" s="15" t="s">
        <v>204</v>
      </c>
    </row>
    <row r="144" spans="1:21" x14ac:dyDescent="0.25">
      <c r="A144" s="22" t="s">
        <v>157</v>
      </c>
      <c r="B144" s="12">
        <f t="shared" ref="B144:J144" si="38">SUM(B140:B143)</f>
        <v>0</v>
      </c>
      <c r="C144" s="5">
        <f t="shared" si="38"/>
        <v>0</v>
      </c>
      <c r="D144" s="5">
        <f t="shared" si="38"/>
        <v>0</v>
      </c>
      <c r="E144" s="5">
        <f t="shared" si="38"/>
        <v>0</v>
      </c>
      <c r="F144" s="5">
        <f t="shared" si="38"/>
        <v>0</v>
      </c>
      <c r="G144" s="5">
        <f t="shared" si="38"/>
        <v>0</v>
      </c>
      <c r="H144" s="5">
        <f t="shared" si="38"/>
        <v>0</v>
      </c>
      <c r="I144" s="5">
        <f t="shared" si="38"/>
        <v>0</v>
      </c>
      <c r="J144" s="13">
        <f t="shared" si="38"/>
        <v>0</v>
      </c>
      <c r="K144" s="12">
        <f t="shared" ref="K144:U144" si="39">SUM(K140:K143)</f>
        <v>0</v>
      </c>
      <c r="L144" s="5">
        <f t="shared" si="39"/>
        <v>0</v>
      </c>
      <c r="M144" s="5">
        <f t="shared" si="39"/>
        <v>0</v>
      </c>
      <c r="N144" s="5">
        <f t="shared" si="39"/>
        <v>0</v>
      </c>
      <c r="O144" s="5">
        <f t="shared" si="39"/>
        <v>0</v>
      </c>
      <c r="P144" s="5">
        <f t="shared" si="39"/>
        <v>0</v>
      </c>
      <c r="Q144" s="5">
        <f t="shared" si="39"/>
        <v>0</v>
      </c>
      <c r="R144" s="5">
        <f t="shared" si="39"/>
        <v>0</v>
      </c>
      <c r="S144" s="5">
        <f t="shared" si="39"/>
        <v>0</v>
      </c>
      <c r="T144" s="5">
        <f t="shared" si="39"/>
        <v>0</v>
      </c>
      <c r="U144" s="13">
        <f t="shared" si="39"/>
        <v>0</v>
      </c>
    </row>
    <row r="145" spans="1:21" x14ac:dyDescent="0.25">
      <c r="A145" s="24"/>
      <c r="B145" s="32"/>
      <c r="C145" s="33"/>
      <c r="D145" s="33"/>
      <c r="E145" s="33"/>
      <c r="F145" s="33"/>
      <c r="G145" s="33"/>
      <c r="H145" s="33"/>
      <c r="I145" s="33"/>
      <c r="J145" s="34"/>
      <c r="K145" s="32"/>
      <c r="L145" s="33"/>
      <c r="M145" s="33"/>
      <c r="N145" s="33"/>
      <c r="O145" s="33"/>
      <c r="P145" s="33"/>
      <c r="Q145" s="33"/>
      <c r="R145" s="33"/>
      <c r="S145" s="33"/>
      <c r="T145" s="33"/>
      <c r="U145" s="34"/>
    </row>
    <row r="146" spans="1:21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3"/>
      <c r="J146" s="34"/>
      <c r="K146" s="32"/>
      <c r="L146" s="33"/>
      <c r="M146" s="33"/>
      <c r="N146" s="33"/>
      <c r="O146" s="33"/>
      <c r="P146" s="33"/>
      <c r="Q146" s="33"/>
      <c r="R146" s="33"/>
      <c r="S146" s="33"/>
      <c r="T146" s="33"/>
      <c r="U146" s="34"/>
    </row>
    <row r="147" spans="1:21" x14ac:dyDescent="0.25">
      <c r="A147" s="25" t="s">
        <v>198</v>
      </c>
      <c r="B147" s="14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15">
        <v>0</v>
      </c>
      <c r="K147" s="14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15">
        <v>0</v>
      </c>
    </row>
    <row r="148" spans="1:21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6" t="s">
        <v>204</v>
      </c>
      <c r="J148" s="15" t="s">
        <v>204</v>
      </c>
      <c r="K148" s="14" t="s">
        <v>204</v>
      </c>
      <c r="L148" s="6" t="s">
        <v>204</v>
      </c>
      <c r="M148" s="6" t="s">
        <v>204</v>
      </c>
      <c r="N148" s="6" t="s">
        <v>204</v>
      </c>
      <c r="O148" s="6" t="s">
        <v>204</v>
      </c>
      <c r="P148" s="6" t="s">
        <v>204</v>
      </c>
      <c r="Q148" s="6" t="s">
        <v>204</v>
      </c>
      <c r="R148" s="6" t="s">
        <v>204</v>
      </c>
      <c r="S148" s="6" t="s">
        <v>204</v>
      </c>
      <c r="T148" s="6" t="s">
        <v>204</v>
      </c>
      <c r="U148" s="15" t="s">
        <v>204</v>
      </c>
    </row>
    <row r="149" spans="1:21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6" t="s">
        <v>204</v>
      </c>
      <c r="J149" s="15" t="s">
        <v>204</v>
      </c>
      <c r="K149" s="14" t="s">
        <v>204</v>
      </c>
      <c r="L149" s="6" t="s">
        <v>204</v>
      </c>
      <c r="M149" s="6" t="s">
        <v>204</v>
      </c>
      <c r="N149" s="6" t="s">
        <v>204</v>
      </c>
      <c r="O149" s="6" t="s">
        <v>204</v>
      </c>
      <c r="P149" s="6" t="s">
        <v>204</v>
      </c>
      <c r="Q149" s="6" t="s">
        <v>204</v>
      </c>
      <c r="R149" s="6" t="s">
        <v>204</v>
      </c>
      <c r="S149" s="6" t="s">
        <v>204</v>
      </c>
      <c r="T149" s="6" t="s">
        <v>204</v>
      </c>
      <c r="U149" s="15" t="s">
        <v>204</v>
      </c>
    </row>
    <row r="150" spans="1:21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6" t="s">
        <v>204</v>
      </c>
      <c r="J150" s="15" t="s">
        <v>204</v>
      </c>
      <c r="K150" s="14" t="s">
        <v>204</v>
      </c>
      <c r="L150" s="6" t="s">
        <v>204</v>
      </c>
      <c r="M150" s="6" t="s">
        <v>204</v>
      </c>
      <c r="N150" s="6" t="s">
        <v>204</v>
      </c>
      <c r="O150" s="6" t="s">
        <v>204</v>
      </c>
      <c r="P150" s="6" t="s">
        <v>204</v>
      </c>
      <c r="Q150" s="6" t="s">
        <v>204</v>
      </c>
      <c r="R150" s="6" t="s">
        <v>204</v>
      </c>
      <c r="S150" s="6" t="s">
        <v>204</v>
      </c>
      <c r="T150" s="6" t="s">
        <v>204</v>
      </c>
      <c r="U150" s="15" t="s">
        <v>204</v>
      </c>
    </row>
    <row r="151" spans="1:21" x14ac:dyDescent="0.25">
      <c r="A151" s="22" t="s">
        <v>157</v>
      </c>
      <c r="B151" s="12">
        <f t="shared" ref="B151:J151" si="40">SUM(B147:B150)</f>
        <v>0</v>
      </c>
      <c r="C151" s="5">
        <f t="shared" si="40"/>
        <v>0</v>
      </c>
      <c r="D151" s="5">
        <f t="shared" si="40"/>
        <v>0</v>
      </c>
      <c r="E151" s="5">
        <f t="shared" si="40"/>
        <v>0</v>
      </c>
      <c r="F151" s="5">
        <f t="shared" si="40"/>
        <v>0</v>
      </c>
      <c r="G151" s="5">
        <f t="shared" si="40"/>
        <v>0</v>
      </c>
      <c r="H151" s="5">
        <f t="shared" si="40"/>
        <v>0</v>
      </c>
      <c r="I151" s="5">
        <f t="shared" si="40"/>
        <v>0</v>
      </c>
      <c r="J151" s="13">
        <f t="shared" si="40"/>
        <v>0</v>
      </c>
      <c r="K151" s="12">
        <f t="shared" ref="K151:U151" si="41">SUM(K147:K150)</f>
        <v>0</v>
      </c>
      <c r="L151" s="5">
        <f t="shared" si="41"/>
        <v>0</v>
      </c>
      <c r="M151" s="5">
        <f t="shared" si="41"/>
        <v>0</v>
      </c>
      <c r="N151" s="5">
        <f t="shared" si="41"/>
        <v>0</v>
      </c>
      <c r="O151" s="5">
        <f t="shared" si="41"/>
        <v>0</v>
      </c>
      <c r="P151" s="5">
        <f t="shared" si="41"/>
        <v>0</v>
      </c>
      <c r="Q151" s="5">
        <f t="shared" si="41"/>
        <v>0</v>
      </c>
      <c r="R151" s="5">
        <f t="shared" si="41"/>
        <v>0</v>
      </c>
      <c r="S151" s="5">
        <f t="shared" si="41"/>
        <v>0</v>
      </c>
      <c r="T151" s="5">
        <f t="shared" si="41"/>
        <v>0</v>
      </c>
      <c r="U151" s="13">
        <f t="shared" si="41"/>
        <v>0</v>
      </c>
    </row>
    <row r="152" spans="1:21" x14ac:dyDescent="0.25">
      <c r="A152" s="24"/>
      <c r="B152" s="32"/>
      <c r="C152" s="33"/>
      <c r="D152" s="33"/>
      <c r="E152" s="33"/>
      <c r="F152" s="33"/>
      <c r="G152" s="33"/>
      <c r="H152" s="33"/>
      <c r="I152" s="33"/>
      <c r="J152" s="34"/>
      <c r="K152" s="32"/>
      <c r="L152" s="33"/>
      <c r="M152" s="33"/>
      <c r="N152" s="33"/>
      <c r="O152" s="33"/>
      <c r="P152" s="33"/>
      <c r="Q152" s="33"/>
      <c r="R152" s="33"/>
      <c r="S152" s="33"/>
      <c r="T152" s="33"/>
      <c r="U152" s="34"/>
    </row>
    <row r="153" spans="1:21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3"/>
      <c r="J153" s="34"/>
      <c r="K153" s="32"/>
      <c r="L153" s="33"/>
      <c r="M153" s="33"/>
      <c r="N153" s="33"/>
      <c r="O153" s="33"/>
      <c r="P153" s="33"/>
      <c r="Q153" s="33"/>
      <c r="R153" s="33"/>
      <c r="S153" s="33"/>
      <c r="T153" s="33"/>
      <c r="U153" s="34"/>
    </row>
    <row r="154" spans="1:21" x14ac:dyDescent="0.25">
      <c r="A154" s="25" t="s">
        <v>198</v>
      </c>
      <c r="B154" s="14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15">
        <v>0</v>
      </c>
      <c r="K154" s="14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15">
        <v>0</v>
      </c>
    </row>
    <row r="155" spans="1:21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6" t="s">
        <v>204</v>
      </c>
      <c r="J155" s="15" t="s">
        <v>204</v>
      </c>
      <c r="K155" s="14" t="s">
        <v>204</v>
      </c>
      <c r="L155" s="6" t="s">
        <v>204</v>
      </c>
      <c r="M155" s="6" t="s">
        <v>204</v>
      </c>
      <c r="N155" s="6" t="s">
        <v>204</v>
      </c>
      <c r="O155" s="6" t="s">
        <v>204</v>
      </c>
      <c r="P155" s="6" t="s">
        <v>204</v>
      </c>
      <c r="Q155" s="6" t="s">
        <v>204</v>
      </c>
      <c r="R155" s="6" t="s">
        <v>204</v>
      </c>
      <c r="S155" s="6" t="s">
        <v>204</v>
      </c>
      <c r="T155" s="6" t="s">
        <v>204</v>
      </c>
      <c r="U155" s="15" t="s">
        <v>204</v>
      </c>
    </row>
    <row r="156" spans="1:21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6" t="s">
        <v>204</v>
      </c>
      <c r="J156" s="15" t="s">
        <v>204</v>
      </c>
      <c r="K156" s="14" t="s">
        <v>204</v>
      </c>
      <c r="L156" s="6" t="s">
        <v>204</v>
      </c>
      <c r="M156" s="6" t="s">
        <v>204</v>
      </c>
      <c r="N156" s="6" t="s">
        <v>204</v>
      </c>
      <c r="O156" s="6" t="s">
        <v>204</v>
      </c>
      <c r="P156" s="6" t="s">
        <v>204</v>
      </c>
      <c r="Q156" s="6" t="s">
        <v>204</v>
      </c>
      <c r="R156" s="6" t="s">
        <v>204</v>
      </c>
      <c r="S156" s="6" t="s">
        <v>204</v>
      </c>
      <c r="T156" s="6" t="s">
        <v>204</v>
      </c>
      <c r="U156" s="15" t="s">
        <v>204</v>
      </c>
    </row>
    <row r="157" spans="1:21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6" t="s">
        <v>204</v>
      </c>
      <c r="J157" s="15" t="s">
        <v>204</v>
      </c>
      <c r="K157" s="14" t="s">
        <v>204</v>
      </c>
      <c r="L157" s="6" t="s">
        <v>204</v>
      </c>
      <c r="M157" s="6" t="s">
        <v>204</v>
      </c>
      <c r="N157" s="6" t="s">
        <v>204</v>
      </c>
      <c r="O157" s="6" t="s">
        <v>204</v>
      </c>
      <c r="P157" s="6" t="s">
        <v>204</v>
      </c>
      <c r="Q157" s="6" t="s">
        <v>204</v>
      </c>
      <c r="R157" s="6" t="s">
        <v>204</v>
      </c>
      <c r="S157" s="6" t="s">
        <v>204</v>
      </c>
      <c r="T157" s="6" t="s">
        <v>204</v>
      </c>
      <c r="U157" s="15" t="s">
        <v>204</v>
      </c>
    </row>
    <row r="158" spans="1:21" x14ac:dyDescent="0.25">
      <c r="A158" s="22" t="s">
        <v>157</v>
      </c>
      <c r="B158" s="12">
        <f t="shared" ref="B158:U158" si="42">SUM(B154:B157)</f>
        <v>0</v>
      </c>
      <c r="C158" s="5">
        <f t="shared" si="42"/>
        <v>0</v>
      </c>
      <c r="D158" s="5">
        <f t="shared" si="42"/>
        <v>0</v>
      </c>
      <c r="E158" s="5">
        <f t="shared" si="42"/>
        <v>0</v>
      </c>
      <c r="F158" s="5">
        <f t="shared" si="42"/>
        <v>0</v>
      </c>
      <c r="G158" s="5">
        <f t="shared" si="42"/>
        <v>0</v>
      </c>
      <c r="H158" s="5">
        <f t="shared" si="42"/>
        <v>0</v>
      </c>
      <c r="I158" s="5">
        <f t="shared" si="42"/>
        <v>0</v>
      </c>
      <c r="J158" s="13">
        <f t="shared" si="42"/>
        <v>0</v>
      </c>
      <c r="K158" s="12">
        <f t="shared" si="42"/>
        <v>0</v>
      </c>
      <c r="L158" s="5">
        <f t="shared" si="42"/>
        <v>0</v>
      </c>
      <c r="M158" s="5">
        <f t="shared" si="42"/>
        <v>0</v>
      </c>
      <c r="N158" s="5">
        <f t="shared" si="42"/>
        <v>0</v>
      </c>
      <c r="O158" s="5">
        <f t="shared" si="42"/>
        <v>0</v>
      </c>
      <c r="P158" s="5">
        <f t="shared" si="42"/>
        <v>0</v>
      </c>
      <c r="Q158" s="5">
        <f t="shared" si="42"/>
        <v>0</v>
      </c>
      <c r="R158" s="5">
        <f t="shared" si="42"/>
        <v>0</v>
      </c>
      <c r="S158" s="5">
        <f t="shared" si="42"/>
        <v>0</v>
      </c>
      <c r="T158" s="5">
        <f t="shared" si="42"/>
        <v>0</v>
      </c>
      <c r="U158" s="13">
        <f t="shared" si="42"/>
        <v>0</v>
      </c>
    </row>
    <row r="159" spans="1:21" x14ac:dyDescent="0.25">
      <c r="A159" s="24"/>
      <c r="B159" s="32"/>
      <c r="C159" s="33"/>
      <c r="D159" s="33"/>
      <c r="E159" s="33"/>
      <c r="F159" s="33"/>
      <c r="G159" s="33"/>
      <c r="H159" s="33"/>
      <c r="I159" s="33"/>
      <c r="J159" s="34"/>
      <c r="K159" s="32"/>
      <c r="L159" s="33"/>
      <c r="M159" s="33"/>
      <c r="N159" s="33"/>
      <c r="O159" s="33"/>
      <c r="P159" s="33"/>
      <c r="Q159" s="33"/>
      <c r="R159" s="33"/>
      <c r="S159" s="33"/>
      <c r="T159" s="33"/>
      <c r="U159" s="34"/>
    </row>
    <row r="160" spans="1:21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3"/>
      <c r="J160" s="34"/>
      <c r="K160" s="32"/>
      <c r="L160" s="33"/>
      <c r="M160" s="33"/>
      <c r="N160" s="33"/>
      <c r="O160" s="33"/>
      <c r="P160" s="33"/>
      <c r="Q160" s="33"/>
      <c r="R160" s="33"/>
      <c r="S160" s="33"/>
      <c r="T160" s="33"/>
      <c r="U160" s="34"/>
    </row>
    <row r="161" spans="1:21" x14ac:dyDescent="0.25">
      <c r="A161" s="25" t="s">
        <v>198</v>
      </c>
      <c r="B161" s="14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15">
        <v>0</v>
      </c>
      <c r="K161" s="14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15">
        <v>0</v>
      </c>
    </row>
    <row r="162" spans="1:21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6" t="s">
        <v>204</v>
      </c>
      <c r="J162" s="15" t="s">
        <v>204</v>
      </c>
      <c r="K162" s="14" t="s">
        <v>204</v>
      </c>
      <c r="L162" s="6" t="s">
        <v>204</v>
      </c>
      <c r="M162" s="6" t="s">
        <v>204</v>
      </c>
      <c r="N162" s="6" t="s">
        <v>204</v>
      </c>
      <c r="O162" s="6" t="s">
        <v>204</v>
      </c>
      <c r="P162" s="6" t="s">
        <v>204</v>
      </c>
      <c r="Q162" s="6" t="s">
        <v>204</v>
      </c>
      <c r="R162" s="6" t="s">
        <v>204</v>
      </c>
      <c r="S162" s="6" t="s">
        <v>204</v>
      </c>
      <c r="T162" s="6" t="s">
        <v>204</v>
      </c>
      <c r="U162" s="15" t="s">
        <v>204</v>
      </c>
    </row>
    <row r="163" spans="1:21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6" t="s">
        <v>204</v>
      </c>
      <c r="J163" s="15" t="s">
        <v>204</v>
      </c>
      <c r="K163" s="14" t="s">
        <v>204</v>
      </c>
      <c r="L163" s="6" t="s">
        <v>204</v>
      </c>
      <c r="M163" s="6" t="s">
        <v>204</v>
      </c>
      <c r="N163" s="6" t="s">
        <v>204</v>
      </c>
      <c r="O163" s="6" t="s">
        <v>204</v>
      </c>
      <c r="P163" s="6" t="s">
        <v>204</v>
      </c>
      <c r="Q163" s="6" t="s">
        <v>204</v>
      </c>
      <c r="R163" s="6" t="s">
        <v>204</v>
      </c>
      <c r="S163" s="6" t="s">
        <v>204</v>
      </c>
      <c r="T163" s="6" t="s">
        <v>204</v>
      </c>
      <c r="U163" s="15" t="s">
        <v>204</v>
      </c>
    </row>
    <row r="164" spans="1:21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6" t="s">
        <v>204</v>
      </c>
      <c r="J164" s="15" t="s">
        <v>204</v>
      </c>
      <c r="K164" s="14" t="s">
        <v>204</v>
      </c>
      <c r="L164" s="6" t="s">
        <v>204</v>
      </c>
      <c r="M164" s="6" t="s">
        <v>204</v>
      </c>
      <c r="N164" s="6" t="s">
        <v>204</v>
      </c>
      <c r="O164" s="6" t="s">
        <v>204</v>
      </c>
      <c r="P164" s="6" t="s">
        <v>204</v>
      </c>
      <c r="Q164" s="6" t="s">
        <v>204</v>
      </c>
      <c r="R164" s="6" t="s">
        <v>204</v>
      </c>
      <c r="S164" s="6" t="s">
        <v>204</v>
      </c>
      <c r="T164" s="6" t="s">
        <v>204</v>
      </c>
      <c r="U164" s="15" t="s">
        <v>204</v>
      </c>
    </row>
    <row r="165" spans="1:21" x14ac:dyDescent="0.25">
      <c r="A165" s="22" t="s">
        <v>157</v>
      </c>
      <c r="B165" s="12">
        <f t="shared" ref="B165:J165" si="43">SUM(B161:B164)</f>
        <v>0</v>
      </c>
      <c r="C165" s="5">
        <f t="shared" si="43"/>
        <v>0</v>
      </c>
      <c r="D165" s="5">
        <f t="shared" si="43"/>
        <v>0</v>
      </c>
      <c r="E165" s="5">
        <f t="shared" si="43"/>
        <v>0</v>
      </c>
      <c r="F165" s="5">
        <f t="shared" si="43"/>
        <v>0</v>
      </c>
      <c r="G165" s="5">
        <f t="shared" si="43"/>
        <v>0</v>
      </c>
      <c r="H165" s="5">
        <f t="shared" si="43"/>
        <v>0</v>
      </c>
      <c r="I165" s="5">
        <f t="shared" si="43"/>
        <v>0</v>
      </c>
      <c r="J165" s="13">
        <f t="shared" si="43"/>
        <v>0</v>
      </c>
      <c r="K165" s="12">
        <f t="shared" ref="K165:U165" si="44">SUM(K161:K164)</f>
        <v>0</v>
      </c>
      <c r="L165" s="5">
        <f t="shared" si="44"/>
        <v>0</v>
      </c>
      <c r="M165" s="5">
        <f t="shared" si="44"/>
        <v>0</v>
      </c>
      <c r="N165" s="5">
        <f t="shared" si="44"/>
        <v>0</v>
      </c>
      <c r="O165" s="5">
        <f t="shared" si="44"/>
        <v>0</v>
      </c>
      <c r="P165" s="5">
        <f t="shared" si="44"/>
        <v>0</v>
      </c>
      <c r="Q165" s="5">
        <f t="shared" si="44"/>
        <v>0</v>
      </c>
      <c r="R165" s="5">
        <f t="shared" si="44"/>
        <v>0</v>
      </c>
      <c r="S165" s="5">
        <f t="shared" si="44"/>
        <v>0</v>
      </c>
      <c r="T165" s="5">
        <f t="shared" si="44"/>
        <v>0</v>
      </c>
      <c r="U165" s="13">
        <f t="shared" si="44"/>
        <v>0</v>
      </c>
    </row>
    <row r="166" spans="1:21" x14ac:dyDescent="0.25">
      <c r="A166" s="24"/>
      <c r="B166" s="32"/>
      <c r="C166" s="33"/>
      <c r="D166" s="33"/>
      <c r="E166" s="33"/>
      <c r="F166" s="33"/>
      <c r="G166" s="33"/>
      <c r="H166" s="33"/>
      <c r="I166" s="33"/>
      <c r="J166" s="34"/>
      <c r="K166" s="32"/>
      <c r="L166" s="33"/>
      <c r="M166" s="33"/>
      <c r="N166" s="33"/>
      <c r="O166" s="33"/>
      <c r="P166" s="33"/>
      <c r="Q166" s="33"/>
      <c r="R166" s="33"/>
      <c r="S166" s="33"/>
      <c r="T166" s="33"/>
      <c r="U166" s="34"/>
    </row>
    <row r="167" spans="1:21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3"/>
      <c r="J167" s="34"/>
      <c r="K167" s="32"/>
      <c r="L167" s="33"/>
      <c r="M167" s="33"/>
      <c r="N167" s="33"/>
      <c r="O167" s="33"/>
      <c r="P167" s="33"/>
      <c r="Q167" s="33"/>
      <c r="R167" s="33"/>
      <c r="S167" s="33"/>
      <c r="T167" s="33"/>
      <c r="U167" s="34"/>
    </row>
    <row r="168" spans="1:21" x14ac:dyDescent="0.25">
      <c r="A168" s="25" t="s">
        <v>198</v>
      </c>
      <c r="B168" s="14">
        <v>0</v>
      </c>
      <c r="C168" s="6">
        <v>0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15">
        <v>0</v>
      </c>
      <c r="K168" s="14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6">
        <v>0</v>
      </c>
      <c r="S168" s="6">
        <v>0</v>
      </c>
      <c r="T168" s="6">
        <v>0</v>
      </c>
      <c r="U168" s="15">
        <v>0</v>
      </c>
    </row>
    <row r="169" spans="1:21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6" t="s">
        <v>204</v>
      </c>
      <c r="J169" s="15" t="s">
        <v>204</v>
      </c>
      <c r="K169" s="14" t="s">
        <v>204</v>
      </c>
      <c r="L169" s="6" t="s">
        <v>204</v>
      </c>
      <c r="M169" s="6" t="s">
        <v>204</v>
      </c>
      <c r="N169" s="6" t="s">
        <v>204</v>
      </c>
      <c r="O169" s="6" t="s">
        <v>204</v>
      </c>
      <c r="P169" s="6" t="s">
        <v>204</v>
      </c>
      <c r="Q169" s="6" t="s">
        <v>204</v>
      </c>
      <c r="R169" s="6" t="s">
        <v>204</v>
      </c>
      <c r="S169" s="6" t="s">
        <v>204</v>
      </c>
      <c r="T169" s="6" t="s">
        <v>204</v>
      </c>
      <c r="U169" s="15" t="s">
        <v>204</v>
      </c>
    </row>
    <row r="170" spans="1:21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6" t="s">
        <v>204</v>
      </c>
      <c r="J170" s="15" t="s">
        <v>204</v>
      </c>
      <c r="K170" s="14" t="s">
        <v>204</v>
      </c>
      <c r="L170" s="6" t="s">
        <v>204</v>
      </c>
      <c r="M170" s="6" t="s">
        <v>204</v>
      </c>
      <c r="N170" s="6" t="s">
        <v>204</v>
      </c>
      <c r="O170" s="6" t="s">
        <v>204</v>
      </c>
      <c r="P170" s="6" t="s">
        <v>204</v>
      </c>
      <c r="Q170" s="6" t="s">
        <v>204</v>
      </c>
      <c r="R170" s="6" t="s">
        <v>204</v>
      </c>
      <c r="S170" s="6" t="s">
        <v>204</v>
      </c>
      <c r="T170" s="6" t="s">
        <v>204</v>
      </c>
      <c r="U170" s="15" t="s">
        <v>204</v>
      </c>
    </row>
    <row r="171" spans="1:21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6" t="s">
        <v>204</v>
      </c>
      <c r="J171" s="15" t="s">
        <v>204</v>
      </c>
      <c r="K171" s="14" t="s">
        <v>204</v>
      </c>
      <c r="L171" s="6" t="s">
        <v>204</v>
      </c>
      <c r="M171" s="6" t="s">
        <v>204</v>
      </c>
      <c r="N171" s="6" t="s">
        <v>204</v>
      </c>
      <c r="O171" s="6" t="s">
        <v>204</v>
      </c>
      <c r="P171" s="6" t="s">
        <v>204</v>
      </c>
      <c r="Q171" s="6" t="s">
        <v>204</v>
      </c>
      <c r="R171" s="6" t="s">
        <v>204</v>
      </c>
      <c r="S171" s="6" t="s">
        <v>204</v>
      </c>
      <c r="T171" s="6" t="s">
        <v>204</v>
      </c>
      <c r="U171" s="15" t="s">
        <v>204</v>
      </c>
    </row>
    <row r="172" spans="1:21" x14ac:dyDescent="0.25">
      <c r="A172" s="22" t="s">
        <v>157</v>
      </c>
      <c r="B172" s="12">
        <f t="shared" ref="B172:J172" si="45">SUM(B168:B171)</f>
        <v>0</v>
      </c>
      <c r="C172" s="5">
        <f t="shared" si="45"/>
        <v>0</v>
      </c>
      <c r="D172" s="5">
        <f t="shared" si="45"/>
        <v>0</v>
      </c>
      <c r="E172" s="5">
        <f t="shared" si="45"/>
        <v>0</v>
      </c>
      <c r="F172" s="5">
        <f t="shared" si="45"/>
        <v>0</v>
      </c>
      <c r="G172" s="5">
        <f t="shared" si="45"/>
        <v>0</v>
      </c>
      <c r="H172" s="5">
        <f t="shared" si="45"/>
        <v>0</v>
      </c>
      <c r="I172" s="5">
        <f t="shared" si="45"/>
        <v>0</v>
      </c>
      <c r="J172" s="13">
        <f t="shared" si="45"/>
        <v>0</v>
      </c>
      <c r="K172" s="12">
        <f t="shared" ref="K172:U172" si="46">SUM(K168:K171)</f>
        <v>0</v>
      </c>
      <c r="L172" s="5">
        <f t="shared" si="46"/>
        <v>0</v>
      </c>
      <c r="M172" s="5">
        <f t="shared" si="46"/>
        <v>0</v>
      </c>
      <c r="N172" s="5">
        <f t="shared" si="46"/>
        <v>0</v>
      </c>
      <c r="O172" s="5">
        <f t="shared" si="46"/>
        <v>0</v>
      </c>
      <c r="P172" s="5">
        <f t="shared" si="46"/>
        <v>0</v>
      </c>
      <c r="Q172" s="5">
        <f t="shared" si="46"/>
        <v>0</v>
      </c>
      <c r="R172" s="5">
        <f t="shared" si="46"/>
        <v>0</v>
      </c>
      <c r="S172" s="5">
        <f t="shared" si="46"/>
        <v>0</v>
      </c>
      <c r="T172" s="5">
        <f t="shared" si="46"/>
        <v>0</v>
      </c>
      <c r="U172" s="13">
        <f t="shared" si="46"/>
        <v>0</v>
      </c>
    </row>
    <row r="173" spans="1:21" x14ac:dyDescent="0.25">
      <c r="A173" s="24"/>
      <c r="B173" s="32"/>
      <c r="C173" s="33"/>
      <c r="D173" s="33"/>
      <c r="E173" s="33"/>
      <c r="F173" s="33"/>
      <c r="G173" s="33"/>
      <c r="H173" s="33"/>
      <c r="I173" s="33"/>
      <c r="J173" s="34"/>
      <c r="K173" s="32"/>
      <c r="L173" s="33"/>
      <c r="M173" s="33"/>
      <c r="N173" s="33"/>
      <c r="O173" s="33"/>
      <c r="P173" s="33"/>
      <c r="Q173" s="33"/>
      <c r="R173" s="33"/>
      <c r="S173" s="33"/>
      <c r="T173" s="33"/>
      <c r="U173" s="34"/>
    </row>
    <row r="174" spans="1:21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3"/>
      <c r="J174" s="34"/>
      <c r="K174" s="32"/>
      <c r="L174" s="33"/>
      <c r="M174" s="33"/>
      <c r="N174" s="33"/>
      <c r="O174" s="33"/>
      <c r="P174" s="33"/>
      <c r="Q174" s="33"/>
      <c r="R174" s="33"/>
      <c r="S174" s="33"/>
      <c r="T174" s="33"/>
      <c r="U174" s="34"/>
    </row>
    <row r="175" spans="1:21" x14ac:dyDescent="0.25">
      <c r="A175" s="25" t="s">
        <v>198</v>
      </c>
      <c r="B175" s="14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15">
        <v>0</v>
      </c>
      <c r="K175" s="14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15">
        <v>0</v>
      </c>
    </row>
    <row r="176" spans="1:21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6" t="s">
        <v>204</v>
      </c>
      <c r="J176" s="15" t="s">
        <v>204</v>
      </c>
      <c r="K176" s="14" t="s">
        <v>204</v>
      </c>
      <c r="L176" s="6" t="s">
        <v>204</v>
      </c>
      <c r="M176" s="6" t="s">
        <v>204</v>
      </c>
      <c r="N176" s="6" t="s">
        <v>204</v>
      </c>
      <c r="O176" s="6" t="s">
        <v>204</v>
      </c>
      <c r="P176" s="6" t="s">
        <v>204</v>
      </c>
      <c r="Q176" s="6" t="s">
        <v>204</v>
      </c>
      <c r="R176" s="6" t="s">
        <v>204</v>
      </c>
      <c r="S176" s="6" t="s">
        <v>204</v>
      </c>
      <c r="T176" s="6" t="s">
        <v>204</v>
      </c>
      <c r="U176" s="15" t="s">
        <v>204</v>
      </c>
    </row>
    <row r="177" spans="1:21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6" t="s">
        <v>204</v>
      </c>
      <c r="J177" s="15" t="s">
        <v>204</v>
      </c>
      <c r="K177" s="14" t="s">
        <v>204</v>
      </c>
      <c r="L177" s="6" t="s">
        <v>204</v>
      </c>
      <c r="M177" s="6" t="s">
        <v>204</v>
      </c>
      <c r="N177" s="6" t="s">
        <v>204</v>
      </c>
      <c r="O177" s="6" t="s">
        <v>204</v>
      </c>
      <c r="P177" s="6" t="s">
        <v>204</v>
      </c>
      <c r="Q177" s="6" t="s">
        <v>204</v>
      </c>
      <c r="R177" s="6" t="s">
        <v>204</v>
      </c>
      <c r="S177" s="6" t="s">
        <v>204</v>
      </c>
      <c r="T177" s="6" t="s">
        <v>204</v>
      </c>
      <c r="U177" s="15" t="s">
        <v>204</v>
      </c>
    </row>
    <row r="178" spans="1:21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6" t="s">
        <v>204</v>
      </c>
      <c r="J178" s="15" t="s">
        <v>204</v>
      </c>
      <c r="K178" s="14" t="s">
        <v>204</v>
      </c>
      <c r="L178" s="6" t="s">
        <v>204</v>
      </c>
      <c r="M178" s="6" t="s">
        <v>204</v>
      </c>
      <c r="N178" s="6" t="s">
        <v>204</v>
      </c>
      <c r="O178" s="6" t="s">
        <v>204</v>
      </c>
      <c r="P178" s="6" t="s">
        <v>204</v>
      </c>
      <c r="Q178" s="6" t="s">
        <v>204</v>
      </c>
      <c r="R178" s="6" t="s">
        <v>204</v>
      </c>
      <c r="S178" s="6" t="s">
        <v>204</v>
      </c>
      <c r="T178" s="6" t="s">
        <v>204</v>
      </c>
      <c r="U178" s="15" t="s">
        <v>204</v>
      </c>
    </row>
    <row r="179" spans="1:21" x14ac:dyDescent="0.25">
      <c r="A179" s="22" t="s">
        <v>157</v>
      </c>
      <c r="B179" s="12">
        <f t="shared" ref="B179:J179" si="47">SUM(B175:B178)</f>
        <v>0</v>
      </c>
      <c r="C179" s="5">
        <f t="shared" si="47"/>
        <v>0</v>
      </c>
      <c r="D179" s="5">
        <f t="shared" si="47"/>
        <v>0</v>
      </c>
      <c r="E179" s="5">
        <f t="shared" si="47"/>
        <v>0</v>
      </c>
      <c r="F179" s="5">
        <f t="shared" si="47"/>
        <v>0</v>
      </c>
      <c r="G179" s="5">
        <f t="shared" si="47"/>
        <v>0</v>
      </c>
      <c r="H179" s="5">
        <f t="shared" si="47"/>
        <v>0</v>
      </c>
      <c r="I179" s="5">
        <f t="shared" si="47"/>
        <v>0</v>
      </c>
      <c r="J179" s="13">
        <f t="shared" si="47"/>
        <v>0</v>
      </c>
      <c r="K179" s="12">
        <f t="shared" ref="K179:U179" si="48">SUM(K175:K178)</f>
        <v>0</v>
      </c>
      <c r="L179" s="5">
        <f t="shared" si="48"/>
        <v>0</v>
      </c>
      <c r="M179" s="5">
        <f t="shared" si="48"/>
        <v>0</v>
      </c>
      <c r="N179" s="5">
        <f t="shared" si="48"/>
        <v>0</v>
      </c>
      <c r="O179" s="5">
        <f t="shared" si="48"/>
        <v>0</v>
      </c>
      <c r="P179" s="5">
        <f t="shared" si="48"/>
        <v>0</v>
      </c>
      <c r="Q179" s="5">
        <f t="shared" si="48"/>
        <v>0</v>
      </c>
      <c r="R179" s="5">
        <f t="shared" si="48"/>
        <v>0</v>
      </c>
      <c r="S179" s="5">
        <f t="shared" si="48"/>
        <v>0</v>
      </c>
      <c r="T179" s="5">
        <f t="shared" si="48"/>
        <v>0</v>
      </c>
      <c r="U179" s="13">
        <f t="shared" si="48"/>
        <v>0</v>
      </c>
    </row>
    <row r="180" spans="1:21" x14ac:dyDescent="0.25">
      <c r="A180" s="22"/>
      <c r="B180" s="12"/>
      <c r="C180" s="5"/>
      <c r="D180" s="5"/>
      <c r="E180" s="5"/>
      <c r="F180" s="5"/>
      <c r="G180" s="5"/>
      <c r="H180" s="5"/>
      <c r="I180" s="5"/>
      <c r="J180" s="13"/>
      <c r="K180" s="12"/>
      <c r="L180" s="5"/>
      <c r="M180" s="5"/>
      <c r="N180" s="5"/>
      <c r="O180" s="5"/>
      <c r="P180" s="5"/>
      <c r="Q180" s="5"/>
      <c r="R180" s="5"/>
      <c r="S180" s="5"/>
      <c r="T180" s="5"/>
      <c r="U180" s="13"/>
    </row>
    <row r="181" spans="1:21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3"/>
      <c r="J181" s="34"/>
      <c r="K181" s="32"/>
      <c r="L181" s="33"/>
      <c r="M181" s="33"/>
      <c r="N181" s="33"/>
      <c r="O181" s="33"/>
      <c r="P181" s="33"/>
      <c r="Q181" s="33"/>
      <c r="R181" s="33"/>
      <c r="S181" s="33"/>
      <c r="T181" s="33"/>
      <c r="U181" s="34"/>
    </row>
    <row r="182" spans="1:21" x14ac:dyDescent="0.25">
      <c r="A182" s="25" t="s">
        <v>198</v>
      </c>
      <c r="B182" s="14">
        <v>0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15">
        <v>0</v>
      </c>
      <c r="K182" s="14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15">
        <v>0</v>
      </c>
    </row>
    <row r="183" spans="1:21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6" t="s">
        <v>204</v>
      </c>
      <c r="J183" s="15" t="s">
        <v>204</v>
      </c>
      <c r="K183" s="14" t="s">
        <v>204</v>
      </c>
      <c r="L183" s="6" t="s">
        <v>204</v>
      </c>
      <c r="M183" s="6" t="s">
        <v>204</v>
      </c>
      <c r="N183" s="6" t="s">
        <v>204</v>
      </c>
      <c r="O183" s="6" t="s">
        <v>204</v>
      </c>
      <c r="P183" s="6" t="s">
        <v>204</v>
      </c>
      <c r="Q183" s="6" t="s">
        <v>204</v>
      </c>
      <c r="R183" s="6" t="s">
        <v>204</v>
      </c>
      <c r="S183" s="6" t="s">
        <v>204</v>
      </c>
      <c r="T183" s="6" t="s">
        <v>204</v>
      </c>
      <c r="U183" s="15" t="s">
        <v>204</v>
      </c>
    </row>
    <row r="184" spans="1:21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6" t="s">
        <v>204</v>
      </c>
      <c r="J184" s="15" t="s">
        <v>204</v>
      </c>
      <c r="K184" s="14" t="s">
        <v>204</v>
      </c>
      <c r="L184" s="6" t="s">
        <v>204</v>
      </c>
      <c r="M184" s="6" t="s">
        <v>204</v>
      </c>
      <c r="N184" s="6" t="s">
        <v>204</v>
      </c>
      <c r="O184" s="6" t="s">
        <v>204</v>
      </c>
      <c r="P184" s="6" t="s">
        <v>204</v>
      </c>
      <c r="Q184" s="6" t="s">
        <v>204</v>
      </c>
      <c r="R184" s="6" t="s">
        <v>204</v>
      </c>
      <c r="S184" s="6" t="s">
        <v>204</v>
      </c>
      <c r="T184" s="6" t="s">
        <v>204</v>
      </c>
      <c r="U184" s="15" t="s">
        <v>204</v>
      </c>
    </row>
    <row r="185" spans="1:21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6" t="s">
        <v>204</v>
      </c>
      <c r="J185" s="15" t="s">
        <v>204</v>
      </c>
      <c r="K185" s="14" t="s">
        <v>204</v>
      </c>
      <c r="L185" s="6" t="s">
        <v>204</v>
      </c>
      <c r="M185" s="6" t="s">
        <v>204</v>
      </c>
      <c r="N185" s="6" t="s">
        <v>204</v>
      </c>
      <c r="O185" s="6" t="s">
        <v>204</v>
      </c>
      <c r="P185" s="6" t="s">
        <v>204</v>
      </c>
      <c r="Q185" s="6" t="s">
        <v>204</v>
      </c>
      <c r="R185" s="6" t="s">
        <v>204</v>
      </c>
      <c r="S185" s="6" t="s">
        <v>204</v>
      </c>
      <c r="T185" s="6" t="s">
        <v>204</v>
      </c>
      <c r="U185" s="15" t="s">
        <v>204</v>
      </c>
    </row>
    <row r="186" spans="1:21" x14ac:dyDescent="0.25">
      <c r="A186" s="22" t="s">
        <v>157</v>
      </c>
      <c r="B186" s="12">
        <f t="shared" ref="B186:J186" si="49">SUM(B182:B185)</f>
        <v>0</v>
      </c>
      <c r="C186" s="5">
        <f t="shared" si="49"/>
        <v>0</v>
      </c>
      <c r="D186" s="5">
        <f t="shared" si="49"/>
        <v>0</v>
      </c>
      <c r="E186" s="5">
        <f t="shared" si="49"/>
        <v>0</v>
      </c>
      <c r="F186" s="5">
        <f t="shared" si="49"/>
        <v>0</v>
      </c>
      <c r="G186" s="5">
        <f t="shared" si="49"/>
        <v>0</v>
      </c>
      <c r="H186" s="5">
        <f t="shared" si="49"/>
        <v>0</v>
      </c>
      <c r="I186" s="5">
        <f t="shared" si="49"/>
        <v>0</v>
      </c>
      <c r="J186" s="13">
        <f t="shared" si="49"/>
        <v>0</v>
      </c>
      <c r="K186" s="12">
        <f t="shared" ref="K186:U186" si="50">SUM(K182:K185)</f>
        <v>0</v>
      </c>
      <c r="L186" s="5">
        <f t="shared" si="50"/>
        <v>0</v>
      </c>
      <c r="M186" s="5">
        <f t="shared" si="50"/>
        <v>0</v>
      </c>
      <c r="N186" s="5">
        <f t="shared" si="50"/>
        <v>0</v>
      </c>
      <c r="O186" s="5">
        <f t="shared" si="50"/>
        <v>0</v>
      </c>
      <c r="P186" s="5">
        <f t="shared" si="50"/>
        <v>0</v>
      </c>
      <c r="Q186" s="5">
        <f t="shared" si="50"/>
        <v>0</v>
      </c>
      <c r="R186" s="5">
        <f t="shared" si="50"/>
        <v>0</v>
      </c>
      <c r="S186" s="5">
        <f t="shared" si="50"/>
        <v>0</v>
      </c>
      <c r="T186" s="5">
        <f t="shared" si="50"/>
        <v>0</v>
      </c>
      <c r="U186" s="13">
        <f t="shared" si="50"/>
        <v>0</v>
      </c>
    </row>
    <row r="187" spans="1:21" x14ac:dyDescent="0.25">
      <c r="A187" s="24"/>
      <c r="B187" s="32"/>
      <c r="C187" s="33"/>
      <c r="D187" s="33"/>
      <c r="E187" s="33"/>
      <c r="F187" s="33"/>
      <c r="G187" s="33"/>
      <c r="H187" s="33"/>
      <c r="I187" s="33"/>
      <c r="J187" s="34"/>
      <c r="K187" s="32"/>
      <c r="L187" s="33"/>
      <c r="M187" s="33"/>
      <c r="N187" s="33"/>
      <c r="O187" s="33"/>
      <c r="P187" s="33"/>
      <c r="Q187" s="33"/>
      <c r="R187" s="33"/>
      <c r="S187" s="33"/>
      <c r="T187" s="33"/>
      <c r="U187" s="34"/>
    </row>
    <row r="188" spans="1:21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3"/>
      <c r="J188" s="34"/>
      <c r="K188" s="32"/>
      <c r="L188" s="33"/>
      <c r="M188" s="33"/>
      <c r="N188" s="33"/>
      <c r="O188" s="33"/>
      <c r="P188" s="33"/>
      <c r="Q188" s="33"/>
      <c r="R188" s="33"/>
      <c r="S188" s="33"/>
      <c r="T188" s="33"/>
      <c r="U188" s="34"/>
    </row>
    <row r="189" spans="1:21" x14ac:dyDescent="0.25">
      <c r="A189" s="25" t="s">
        <v>198</v>
      </c>
      <c r="B189" s="14">
        <v>0</v>
      </c>
      <c r="C189" s="6">
        <v>0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15">
        <v>0</v>
      </c>
      <c r="K189" s="14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  <c r="S189" s="6">
        <v>0</v>
      </c>
      <c r="T189" s="6">
        <v>0</v>
      </c>
      <c r="U189" s="15">
        <v>0</v>
      </c>
    </row>
    <row r="190" spans="1:21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6" t="s">
        <v>204</v>
      </c>
      <c r="J190" s="15" t="s">
        <v>204</v>
      </c>
      <c r="K190" s="14" t="s">
        <v>204</v>
      </c>
      <c r="L190" s="6" t="s">
        <v>204</v>
      </c>
      <c r="M190" s="6" t="s">
        <v>204</v>
      </c>
      <c r="N190" s="6" t="s">
        <v>204</v>
      </c>
      <c r="O190" s="6" t="s">
        <v>204</v>
      </c>
      <c r="P190" s="6" t="s">
        <v>204</v>
      </c>
      <c r="Q190" s="6" t="s">
        <v>204</v>
      </c>
      <c r="R190" s="6" t="s">
        <v>204</v>
      </c>
      <c r="S190" s="6" t="s">
        <v>204</v>
      </c>
      <c r="T190" s="6" t="s">
        <v>204</v>
      </c>
      <c r="U190" s="15" t="s">
        <v>204</v>
      </c>
    </row>
    <row r="191" spans="1:21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6" t="s">
        <v>204</v>
      </c>
      <c r="J191" s="15" t="s">
        <v>204</v>
      </c>
      <c r="K191" s="14" t="s">
        <v>204</v>
      </c>
      <c r="L191" s="6" t="s">
        <v>204</v>
      </c>
      <c r="M191" s="6" t="s">
        <v>204</v>
      </c>
      <c r="N191" s="6" t="s">
        <v>204</v>
      </c>
      <c r="O191" s="6" t="s">
        <v>204</v>
      </c>
      <c r="P191" s="6" t="s">
        <v>204</v>
      </c>
      <c r="Q191" s="6" t="s">
        <v>204</v>
      </c>
      <c r="R191" s="6" t="s">
        <v>204</v>
      </c>
      <c r="S191" s="6" t="s">
        <v>204</v>
      </c>
      <c r="T191" s="6" t="s">
        <v>204</v>
      </c>
      <c r="U191" s="15" t="s">
        <v>204</v>
      </c>
    </row>
    <row r="192" spans="1:21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6" t="s">
        <v>204</v>
      </c>
      <c r="J192" s="15" t="s">
        <v>204</v>
      </c>
      <c r="K192" s="14" t="s">
        <v>204</v>
      </c>
      <c r="L192" s="6" t="s">
        <v>204</v>
      </c>
      <c r="M192" s="6" t="s">
        <v>204</v>
      </c>
      <c r="N192" s="6" t="s">
        <v>204</v>
      </c>
      <c r="O192" s="6" t="s">
        <v>204</v>
      </c>
      <c r="P192" s="6" t="s">
        <v>204</v>
      </c>
      <c r="Q192" s="6" t="s">
        <v>204</v>
      </c>
      <c r="R192" s="6" t="s">
        <v>204</v>
      </c>
      <c r="S192" s="6" t="s">
        <v>204</v>
      </c>
      <c r="T192" s="6" t="s">
        <v>204</v>
      </c>
      <c r="U192" s="15" t="s">
        <v>204</v>
      </c>
    </row>
    <row r="193" spans="1:21" x14ac:dyDescent="0.25">
      <c r="A193" s="22" t="s">
        <v>157</v>
      </c>
      <c r="B193" s="12">
        <f t="shared" ref="B193:J193" si="51">SUM(B189:B192)</f>
        <v>0</v>
      </c>
      <c r="C193" s="5">
        <f t="shared" si="51"/>
        <v>0</v>
      </c>
      <c r="D193" s="5">
        <f t="shared" si="51"/>
        <v>0</v>
      </c>
      <c r="E193" s="5">
        <f t="shared" si="51"/>
        <v>0</v>
      </c>
      <c r="F193" s="5">
        <f t="shared" si="51"/>
        <v>0</v>
      </c>
      <c r="G193" s="5">
        <f t="shared" si="51"/>
        <v>0</v>
      </c>
      <c r="H193" s="5">
        <f t="shared" si="51"/>
        <v>0</v>
      </c>
      <c r="I193" s="5">
        <f t="shared" si="51"/>
        <v>0</v>
      </c>
      <c r="J193" s="13">
        <f t="shared" si="51"/>
        <v>0</v>
      </c>
      <c r="K193" s="12">
        <f t="shared" ref="K193:U193" si="52">SUM(K189:K192)</f>
        <v>0</v>
      </c>
      <c r="L193" s="5">
        <f t="shared" si="52"/>
        <v>0</v>
      </c>
      <c r="M193" s="5">
        <f t="shared" si="52"/>
        <v>0</v>
      </c>
      <c r="N193" s="5">
        <f t="shared" si="52"/>
        <v>0</v>
      </c>
      <c r="O193" s="5">
        <f t="shared" si="52"/>
        <v>0</v>
      </c>
      <c r="P193" s="5">
        <f t="shared" si="52"/>
        <v>0</v>
      </c>
      <c r="Q193" s="5">
        <f t="shared" si="52"/>
        <v>0</v>
      </c>
      <c r="R193" s="5">
        <f t="shared" si="52"/>
        <v>0</v>
      </c>
      <c r="S193" s="5">
        <f t="shared" si="52"/>
        <v>0</v>
      </c>
      <c r="T193" s="5">
        <f t="shared" si="52"/>
        <v>0</v>
      </c>
      <c r="U193" s="13">
        <f t="shared" si="52"/>
        <v>0</v>
      </c>
    </row>
    <row r="194" spans="1:21" x14ac:dyDescent="0.25">
      <c r="A194" s="24"/>
      <c r="B194" s="32"/>
      <c r="C194" s="33"/>
      <c r="D194" s="33"/>
      <c r="E194" s="33"/>
      <c r="F194" s="33"/>
      <c r="G194" s="33"/>
      <c r="H194" s="33"/>
      <c r="I194" s="33"/>
      <c r="J194" s="34"/>
      <c r="K194" s="32"/>
      <c r="L194" s="33"/>
      <c r="M194" s="33"/>
      <c r="N194" s="33"/>
      <c r="O194" s="33"/>
      <c r="P194" s="33"/>
      <c r="Q194" s="33"/>
      <c r="R194" s="33"/>
      <c r="S194" s="33"/>
      <c r="T194" s="33"/>
      <c r="U194" s="34"/>
    </row>
    <row r="195" spans="1:21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3"/>
      <c r="J195" s="34"/>
      <c r="K195" s="32"/>
      <c r="L195" s="33"/>
      <c r="M195" s="33"/>
      <c r="N195" s="33"/>
      <c r="O195" s="33"/>
      <c r="P195" s="33"/>
      <c r="Q195" s="33"/>
      <c r="R195" s="33"/>
      <c r="S195" s="33"/>
      <c r="T195" s="33"/>
      <c r="U195" s="34"/>
    </row>
    <row r="196" spans="1:21" x14ac:dyDescent="0.25">
      <c r="A196" s="25" t="s">
        <v>198</v>
      </c>
      <c r="B196" s="14">
        <v>0</v>
      </c>
      <c r="C196" s="6">
        <v>0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15">
        <v>0</v>
      </c>
      <c r="K196" s="14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  <c r="S196" s="6">
        <v>0</v>
      </c>
      <c r="T196" s="6">
        <v>0</v>
      </c>
      <c r="U196" s="15">
        <v>0</v>
      </c>
    </row>
    <row r="197" spans="1:21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6" t="s">
        <v>204</v>
      </c>
      <c r="J197" s="15" t="s">
        <v>204</v>
      </c>
      <c r="K197" s="14" t="s">
        <v>204</v>
      </c>
      <c r="L197" s="6" t="s">
        <v>204</v>
      </c>
      <c r="M197" s="6" t="s">
        <v>204</v>
      </c>
      <c r="N197" s="6" t="s">
        <v>204</v>
      </c>
      <c r="O197" s="6" t="s">
        <v>204</v>
      </c>
      <c r="P197" s="6" t="s">
        <v>204</v>
      </c>
      <c r="Q197" s="6" t="s">
        <v>204</v>
      </c>
      <c r="R197" s="6" t="s">
        <v>204</v>
      </c>
      <c r="S197" s="6" t="s">
        <v>204</v>
      </c>
      <c r="T197" s="6" t="s">
        <v>204</v>
      </c>
      <c r="U197" s="15" t="s">
        <v>204</v>
      </c>
    </row>
    <row r="198" spans="1:21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6" t="s">
        <v>204</v>
      </c>
      <c r="J198" s="15" t="s">
        <v>204</v>
      </c>
      <c r="K198" s="14" t="s">
        <v>204</v>
      </c>
      <c r="L198" s="6" t="s">
        <v>204</v>
      </c>
      <c r="M198" s="6" t="s">
        <v>204</v>
      </c>
      <c r="N198" s="6" t="s">
        <v>204</v>
      </c>
      <c r="O198" s="6" t="s">
        <v>204</v>
      </c>
      <c r="P198" s="6" t="s">
        <v>204</v>
      </c>
      <c r="Q198" s="6" t="s">
        <v>204</v>
      </c>
      <c r="R198" s="6" t="s">
        <v>204</v>
      </c>
      <c r="S198" s="6" t="s">
        <v>204</v>
      </c>
      <c r="T198" s="6" t="s">
        <v>204</v>
      </c>
      <c r="U198" s="15" t="s">
        <v>204</v>
      </c>
    </row>
    <row r="199" spans="1:21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6" t="s">
        <v>204</v>
      </c>
      <c r="J199" s="15" t="s">
        <v>204</v>
      </c>
      <c r="K199" s="14" t="s">
        <v>204</v>
      </c>
      <c r="L199" s="6" t="s">
        <v>204</v>
      </c>
      <c r="M199" s="6" t="s">
        <v>204</v>
      </c>
      <c r="N199" s="6" t="s">
        <v>204</v>
      </c>
      <c r="O199" s="6" t="s">
        <v>204</v>
      </c>
      <c r="P199" s="6" t="s">
        <v>204</v>
      </c>
      <c r="Q199" s="6" t="s">
        <v>204</v>
      </c>
      <c r="R199" s="6" t="s">
        <v>204</v>
      </c>
      <c r="S199" s="6" t="s">
        <v>204</v>
      </c>
      <c r="T199" s="6" t="s">
        <v>204</v>
      </c>
      <c r="U199" s="15" t="s">
        <v>204</v>
      </c>
    </row>
    <row r="200" spans="1:21" x14ac:dyDescent="0.25">
      <c r="A200" s="22" t="s">
        <v>157</v>
      </c>
      <c r="B200" s="12">
        <f t="shared" ref="B200:J200" si="53">SUM(B196:B199)</f>
        <v>0</v>
      </c>
      <c r="C200" s="5">
        <f t="shared" si="53"/>
        <v>0</v>
      </c>
      <c r="D200" s="5">
        <f t="shared" si="53"/>
        <v>0</v>
      </c>
      <c r="E200" s="5">
        <f t="shared" si="53"/>
        <v>0</v>
      </c>
      <c r="F200" s="5">
        <f t="shared" si="53"/>
        <v>0</v>
      </c>
      <c r="G200" s="5">
        <f t="shared" si="53"/>
        <v>0</v>
      </c>
      <c r="H200" s="5">
        <f t="shared" si="53"/>
        <v>0</v>
      </c>
      <c r="I200" s="5">
        <f t="shared" si="53"/>
        <v>0</v>
      </c>
      <c r="J200" s="13">
        <f t="shared" si="53"/>
        <v>0</v>
      </c>
      <c r="K200" s="12">
        <f t="shared" ref="K200:U200" si="54">SUM(K196:K199)</f>
        <v>0</v>
      </c>
      <c r="L200" s="5">
        <f t="shared" si="54"/>
        <v>0</v>
      </c>
      <c r="M200" s="5">
        <f t="shared" si="54"/>
        <v>0</v>
      </c>
      <c r="N200" s="5">
        <f t="shared" si="54"/>
        <v>0</v>
      </c>
      <c r="O200" s="5">
        <f t="shared" si="54"/>
        <v>0</v>
      </c>
      <c r="P200" s="5">
        <f t="shared" si="54"/>
        <v>0</v>
      </c>
      <c r="Q200" s="5">
        <f t="shared" si="54"/>
        <v>0</v>
      </c>
      <c r="R200" s="5">
        <f t="shared" si="54"/>
        <v>0</v>
      </c>
      <c r="S200" s="5">
        <f t="shared" si="54"/>
        <v>0</v>
      </c>
      <c r="T200" s="5">
        <f t="shared" si="54"/>
        <v>0</v>
      </c>
      <c r="U200" s="13">
        <f t="shared" si="54"/>
        <v>0</v>
      </c>
    </row>
    <row r="201" spans="1:21" x14ac:dyDescent="0.25">
      <c r="A201" s="24"/>
      <c r="B201" s="32"/>
      <c r="C201" s="33"/>
      <c r="D201" s="33"/>
      <c r="E201" s="33"/>
      <c r="F201" s="33"/>
      <c r="G201" s="33"/>
      <c r="H201" s="33"/>
      <c r="I201" s="33"/>
      <c r="J201" s="34"/>
      <c r="K201" s="32"/>
      <c r="L201" s="33"/>
      <c r="M201" s="33"/>
      <c r="N201" s="33"/>
      <c r="O201" s="33"/>
      <c r="P201" s="33"/>
      <c r="Q201" s="33"/>
      <c r="R201" s="33"/>
      <c r="S201" s="33"/>
      <c r="T201" s="33"/>
      <c r="U201" s="34"/>
    </row>
    <row r="202" spans="1:21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3"/>
      <c r="J202" s="34"/>
      <c r="K202" s="32"/>
      <c r="L202" s="33"/>
      <c r="M202" s="33"/>
      <c r="N202" s="33"/>
      <c r="O202" s="33"/>
      <c r="P202" s="33"/>
      <c r="Q202" s="33"/>
      <c r="R202" s="33"/>
      <c r="S202" s="33"/>
      <c r="T202" s="33"/>
      <c r="U202" s="34"/>
    </row>
    <row r="203" spans="1:21" x14ac:dyDescent="0.25">
      <c r="A203" s="25" t="s">
        <v>198</v>
      </c>
      <c r="B203" s="14">
        <v>0</v>
      </c>
      <c r="C203" s="6">
        <v>0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15">
        <v>0</v>
      </c>
      <c r="K203" s="14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0</v>
      </c>
      <c r="U203" s="15">
        <v>0</v>
      </c>
    </row>
    <row r="204" spans="1:21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6" t="s">
        <v>204</v>
      </c>
      <c r="J204" s="15" t="s">
        <v>204</v>
      </c>
      <c r="K204" s="14" t="s">
        <v>204</v>
      </c>
      <c r="L204" s="6" t="s">
        <v>204</v>
      </c>
      <c r="M204" s="6" t="s">
        <v>204</v>
      </c>
      <c r="N204" s="6" t="s">
        <v>204</v>
      </c>
      <c r="O204" s="6" t="s">
        <v>204</v>
      </c>
      <c r="P204" s="6" t="s">
        <v>204</v>
      </c>
      <c r="Q204" s="6" t="s">
        <v>204</v>
      </c>
      <c r="R204" s="6" t="s">
        <v>204</v>
      </c>
      <c r="S204" s="6" t="s">
        <v>204</v>
      </c>
      <c r="T204" s="6" t="s">
        <v>204</v>
      </c>
      <c r="U204" s="15" t="s">
        <v>204</v>
      </c>
    </row>
    <row r="205" spans="1:21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6" t="s">
        <v>204</v>
      </c>
      <c r="J205" s="15" t="s">
        <v>204</v>
      </c>
      <c r="K205" s="14" t="s">
        <v>204</v>
      </c>
      <c r="L205" s="6" t="s">
        <v>204</v>
      </c>
      <c r="M205" s="6" t="s">
        <v>204</v>
      </c>
      <c r="N205" s="6" t="s">
        <v>204</v>
      </c>
      <c r="O205" s="6" t="s">
        <v>204</v>
      </c>
      <c r="P205" s="6" t="s">
        <v>204</v>
      </c>
      <c r="Q205" s="6" t="s">
        <v>204</v>
      </c>
      <c r="R205" s="6" t="s">
        <v>204</v>
      </c>
      <c r="S205" s="6" t="s">
        <v>204</v>
      </c>
      <c r="T205" s="6" t="s">
        <v>204</v>
      </c>
      <c r="U205" s="15" t="s">
        <v>204</v>
      </c>
    </row>
    <row r="206" spans="1:21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6" t="s">
        <v>204</v>
      </c>
      <c r="J206" s="15" t="s">
        <v>204</v>
      </c>
      <c r="K206" s="14" t="s">
        <v>204</v>
      </c>
      <c r="L206" s="6" t="s">
        <v>204</v>
      </c>
      <c r="M206" s="6" t="s">
        <v>204</v>
      </c>
      <c r="N206" s="6" t="s">
        <v>204</v>
      </c>
      <c r="O206" s="6" t="s">
        <v>204</v>
      </c>
      <c r="P206" s="6" t="s">
        <v>204</v>
      </c>
      <c r="Q206" s="6" t="s">
        <v>204</v>
      </c>
      <c r="R206" s="6" t="s">
        <v>204</v>
      </c>
      <c r="S206" s="6" t="s">
        <v>204</v>
      </c>
      <c r="T206" s="6" t="s">
        <v>204</v>
      </c>
      <c r="U206" s="15" t="s">
        <v>204</v>
      </c>
    </row>
    <row r="207" spans="1:21" x14ac:dyDescent="0.25">
      <c r="A207" s="22" t="s">
        <v>157</v>
      </c>
      <c r="B207" s="12">
        <f t="shared" ref="B207:J207" si="55">SUM(B203:B206)</f>
        <v>0</v>
      </c>
      <c r="C207" s="5">
        <f t="shared" si="55"/>
        <v>0</v>
      </c>
      <c r="D207" s="5">
        <f t="shared" si="55"/>
        <v>0</v>
      </c>
      <c r="E207" s="5">
        <f t="shared" si="55"/>
        <v>0</v>
      </c>
      <c r="F207" s="5">
        <f t="shared" si="55"/>
        <v>0</v>
      </c>
      <c r="G207" s="5">
        <f t="shared" si="55"/>
        <v>0</v>
      </c>
      <c r="H207" s="5">
        <f t="shared" si="55"/>
        <v>0</v>
      </c>
      <c r="I207" s="5">
        <f t="shared" si="55"/>
        <v>0</v>
      </c>
      <c r="J207" s="13">
        <f t="shared" si="55"/>
        <v>0</v>
      </c>
      <c r="K207" s="12">
        <f t="shared" ref="K207:U207" si="56">SUM(K203:K206)</f>
        <v>0</v>
      </c>
      <c r="L207" s="5">
        <f t="shared" si="56"/>
        <v>0</v>
      </c>
      <c r="M207" s="5">
        <f t="shared" si="56"/>
        <v>0</v>
      </c>
      <c r="N207" s="5">
        <f t="shared" si="56"/>
        <v>0</v>
      </c>
      <c r="O207" s="5">
        <f t="shared" si="56"/>
        <v>0</v>
      </c>
      <c r="P207" s="5">
        <f t="shared" si="56"/>
        <v>0</v>
      </c>
      <c r="Q207" s="5">
        <f t="shared" si="56"/>
        <v>0</v>
      </c>
      <c r="R207" s="5">
        <f t="shared" si="56"/>
        <v>0</v>
      </c>
      <c r="S207" s="5">
        <f t="shared" si="56"/>
        <v>0</v>
      </c>
      <c r="T207" s="5">
        <f t="shared" si="56"/>
        <v>0</v>
      </c>
      <c r="U207" s="13">
        <f t="shared" si="56"/>
        <v>0</v>
      </c>
    </row>
    <row r="208" spans="1:21" x14ac:dyDescent="0.25">
      <c r="A208" s="24"/>
      <c r="B208" s="32"/>
      <c r="C208" s="33"/>
      <c r="D208" s="33"/>
      <c r="E208" s="33"/>
      <c r="F208" s="33"/>
      <c r="G208" s="33"/>
      <c r="H208" s="33"/>
      <c r="I208" s="33"/>
      <c r="J208" s="34"/>
      <c r="K208" s="32"/>
      <c r="L208" s="33"/>
      <c r="M208" s="33"/>
      <c r="N208" s="33"/>
      <c r="O208" s="33"/>
      <c r="P208" s="33"/>
      <c r="Q208" s="33"/>
      <c r="R208" s="33"/>
      <c r="S208" s="33"/>
      <c r="T208" s="33"/>
      <c r="U208" s="34"/>
    </row>
    <row r="209" spans="1:21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3"/>
      <c r="J209" s="34"/>
      <c r="K209" s="32"/>
      <c r="L209" s="33"/>
      <c r="M209" s="33"/>
      <c r="N209" s="33"/>
      <c r="O209" s="33"/>
      <c r="P209" s="33"/>
      <c r="Q209" s="33"/>
      <c r="R209" s="33"/>
      <c r="S209" s="33"/>
      <c r="T209" s="33"/>
      <c r="U209" s="34"/>
    </row>
    <row r="210" spans="1:21" x14ac:dyDescent="0.25">
      <c r="A210" s="25" t="s">
        <v>198</v>
      </c>
      <c r="B210" s="14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15">
        <v>0</v>
      </c>
      <c r="K210" s="14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15">
        <v>0</v>
      </c>
    </row>
    <row r="211" spans="1:21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6" t="s">
        <v>204</v>
      </c>
      <c r="J211" s="15" t="s">
        <v>204</v>
      </c>
      <c r="K211" s="14" t="s">
        <v>204</v>
      </c>
      <c r="L211" s="6" t="s">
        <v>204</v>
      </c>
      <c r="M211" s="6" t="s">
        <v>204</v>
      </c>
      <c r="N211" s="6" t="s">
        <v>204</v>
      </c>
      <c r="O211" s="6" t="s">
        <v>204</v>
      </c>
      <c r="P211" s="6" t="s">
        <v>204</v>
      </c>
      <c r="Q211" s="6" t="s">
        <v>204</v>
      </c>
      <c r="R211" s="6" t="s">
        <v>204</v>
      </c>
      <c r="S211" s="6" t="s">
        <v>204</v>
      </c>
      <c r="T211" s="6" t="s">
        <v>204</v>
      </c>
      <c r="U211" s="15" t="s">
        <v>204</v>
      </c>
    </row>
    <row r="212" spans="1:21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6" t="s">
        <v>204</v>
      </c>
      <c r="J212" s="15" t="s">
        <v>204</v>
      </c>
      <c r="K212" s="14" t="s">
        <v>204</v>
      </c>
      <c r="L212" s="6" t="s">
        <v>204</v>
      </c>
      <c r="M212" s="6" t="s">
        <v>204</v>
      </c>
      <c r="N212" s="6" t="s">
        <v>204</v>
      </c>
      <c r="O212" s="6" t="s">
        <v>204</v>
      </c>
      <c r="P212" s="6" t="s">
        <v>204</v>
      </c>
      <c r="Q212" s="6" t="s">
        <v>204</v>
      </c>
      <c r="R212" s="6" t="s">
        <v>204</v>
      </c>
      <c r="S212" s="6" t="s">
        <v>204</v>
      </c>
      <c r="T212" s="6" t="s">
        <v>204</v>
      </c>
      <c r="U212" s="15" t="s">
        <v>204</v>
      </c>
    </row>
    <row r="213" spans="1:21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6" t="s">
        <v>204</v>
      </c>
      <c r="J213" s="15" t="s">
        <v>204</v>
      </c>
      <c r="K213" s="14" t="s">
        <v>204</v>
      </c>
      <c r="L213" s="6" t="s">
        <v>204</v>
      </c>
      <c r="M213" s="6" t="s">
        <v>204</v>
      </c>
      <c r="N213" s="6" t="s">
        <v>204</v>
      </c>
      <c r="O213" s="6" t="s">
        <v>204</v>
      </c>
      <c r="P213" s="6" t="s">
        <v>204</v>
      </c>
      <c r="Q213" s="6" t="s">
        <v>204</v>
      </c>
      <c r="R213" s="6" t="s">
        <v>204</v>
      </c>
      <c r="S213" s="6" t="s">
        <v>204</v>
      </c>
      <c r="T213" s="6" t="s">
        <v>204</v>
      </c>
      <c r="U213" s="15" t="s">
        <v>204</v>
      </c>
    </row>
    <row r="214" spans="1:21" x14ac:dyDescent="0.25">
      <c r="A214" s="22" t="s">
        <v>157</v>
      </c>
      <c r="B214" s="12">
        <f t="shared" ref="B214:J214" si="57">SUM(B210:B213)</f>
        <v>0</v>
      </c>
      <c r="C214" s="5">
        <f t="shared" si="57"/>
        <v>0</v>
      </c>
      <c r="D214" s="5">
        <f t="shared" si="57"/>
        <v>0</v>
      </c>
      <c r="E214" s="5">
        <f t="shared" si="57"/>
        <v>0</v>
      </c>
      <c r="F214" s="5">
        <f t="shared" si="57"/>
        <v>0</v>
      </c>
      <c r="G214" s="5">
        <f t="shared" si="57"/>
        <v>0</v>
      </c>
      <c r="H214" s="5">
        <f t="shared" si="57"/>
        <v>0</v>
      </c>
      <c r="I214" s="5">
        <f t="shared" si="57"/>
        <v>0</v>
      </c>
      <c r="J214" s="13">
        <f t="shared" si="57"/>
        <v>0</v>
      </c>
      <c r="K214" s="12">
        <f t="shared" ref="K214:U214" si="58">SUM(K210:K213)</f>
        <v>0</v>
      </c>
      <c r="L214" s="5">
        <f t="shared" si="58"/>
        <v>0</v>
      </c>
      <c r="M214" s="5">
        <f t="shared" si="58"/>
        <v>0</v>
      </c>
      <c r="N214" s="5">
        <f t="shared" si="58"/>
        <v>0</v>
      </c>
      <c r="O214" s="5">
        <f t="shared" si="58"/>
        <v>0</v>
      </c>
      <c r="P214" s="5">
        <f t="shared" si="58"/>
        <v>0</v>
      </c>
      <c r="Q214" s="5">
        <f t="shared" si="58"/>
        <v>0</v>
      </c>
      <c r="R214" s="5">
        <f t="shared" si="58"/>
        <v>0</v>
      </c>
      <c r="S214" s="5">
        <f t="shared" si="58"/>
        <v>0</v>
      </c>
      <c r="T214" s="5">
        <f t="shared" si="58"/>
        <v>0</v>
      </c>
      <c r="U214" s="13">
        <f t="shared" si="58"/>
        <v>0</v>
      </c>
    </row>
    <row r="215" spans="1:21" x14ac:dyDescent="0.25">
      <c r="A215" s="24"/>
      <c r="B215" s="32"/>
      <c r="C215" s="33"/>
      <c r="D215" s="33"/>
      <c r="E215" s="33"/>
      <c r="F215" s="33"/>
      <c r="G215" s="33"/>
      <c r="H215" s="33"/>
      <c r="I215" s="33"/>
      <c r="J215" s="34"/>
      <c r="K215" s="32"/>
      <c r="L215" s="33"/>
      <c r="M215" s="33"/>
      <c r="N215" s="33"/>
      <c r="O215" s="33"/>
      <c r="P215" s="33"/>
      <c r="Q215" s="33"/>
      <c r="R215" s="33"/>
      <c r="S215" s="33"/>
      <c r="T215" s="33"/>
      <c r="U215" s="34"/>
    </row>
    <row r="216" spans="1:21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3"/>
      <c r="J216" s="34"/>
      <c r="K216" s="32"/>
      <c r="L216" s="33"/>
      <c r="M216" s="33"/>
      <c r="N216" s="33"/>
      <c r="O216" s="33"/>
      <c r="P216" s="33"/>
      <c r="Q216" s="33"/>
      <c r="R216" s="33"/>
      <c r="S216" s="33"/>
      <c r="T216" s="33"/>
      <c r="U216" s="34"/>
    </row>
    <row r="217" spans="1:21" x14ac:dyDescent="0.25">
      <c r="A217" s="25" t="s">
        <v>198</v>
      </c>
      <c r="B217" s="14">
        <v>0</v>
      </c>
      <c r="C217" s="6">
        <v>0</v>
      </c>
      <c r="D217" s="6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15">
        <v>0</v>
      </c>
      <c r="K217" s="14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15">
        <v>0</v>
      </c>
    </row>
    <row r="218" spans="1:21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6" t="s">
        <v>204</v>
      </c>
      <c r="J218" s="15" t="s">
        <v>204</v>
      </c>
      <c r="K218" s="14" t="s">
        <v>204</v>
      </c>
      <c r="L218" s="6" t="s">
        <v>204</v>
      </c>
      <c r="M218" s="6" t="s">
        <v>204</v>
      </c>
      <c r="N218" s="6" t="s">
        <v>204</v>
      </c>
      <c r="O218" s="6" t="s">
        <v>204</v>
      </c>
      <c r="P218" s="6" t="s">
        <v>204</v>
      </c>
      <c r="Q218" s="6" t="s">
        <v>204</v>
      </c>
      <c r="R218" s="6" t="s">
        <v>204</v>
      </c>
      <c r="S218" s="6" t="s">
        <v>204</v>
      </c>
      <c r="T218" s="6" t="s">
        <v>204</v>
      </c>
      <c r="U218" s="15" t="s">
        <v>204</v>
      </c>
    </row>
    <row r="219" spans="1:21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6" t="s">
        <v>204</v>
      </c>
      <c r="J219" s="15" t="s">
        <v>204</v>
      </c>
      <c r="K219" s="14" t="s">
        <v>204</v>
      </c>
      <c r="L219" s="6" t="s">
        <v>204</v>
      </c>
      <c r="M219" s="6" t="s">
        <v>204</v>
      </c>
      <c r="N219" s="6" t="s">
        <v>204</v>
      </c>
      <c r="O219" s="6" t="s">
        <v>204</v>
      </c>
      <c r="P219" s="6" t="s">
        <v>204</v>
      </c>
      <c r="Q219" s="6" t="s">
        <v>204</v>
      </c>
      <c r="R219" s="6" t="s">
        <v>204</v>
      </c>
      <c r="S219" s="6" t="s">
        <v>204</v>
      </c>
      <c r="T219" s="6" t="s">
        <v>204</v>
      </c>
      <c r="U219" s="15" t="s">
        <v>204</v>
      </c>
    </row>
    <row r="220" spans="1:21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6" t="s">
        <v>204</v>
      </c>
      <c r="J220" s="15" t="s">
        <v>204</v>
      </c>
      <c r="K220" s="14" t="s">
        <v>204</v>
      </c>
      <c r="L220" s="6" t="s">
        <v>204</v>
      </c>
      <c r="M220" s="6" t="s">
        <v>204</v>
      </c>
      <c r="N220" s="6" t="s">
        <v>204</v>
      </c>
      <c r="O220" s="6" t="s">
        <v>204</v>
      </c>
      <c r="P220" s="6" t="s">
        <v>204</v>
      </c>
      <c r="Q220" s="6" t="s">
        <v>204</v>
      </c>
      <c r="R220" s="6" t="s">
        <v>204</v>
      </c>
      <c r="S220" s="6" t="s">
        <v>204</v>
      </c>
      <c r="T220" s="6" t="s">
        <v>204</v>
      </c>
      <c r="U220" s="15" t="s">
        <v>204</v>
      </c>
    </row>
    <row r="221" spans="1:21" x14ac:dyDescent="0.25">
      <c r="A221" s="22" t="s">
        <v>157</v>
      </c>
      <c r="B221" s="12">
        <f t="shared" ref="B221:J221" si="59">SUM(B217:B220)</f>
        <v>0</v>
      </c>
      <c r="C221" s="5">
        <f t="shared" si="59"/>
        <v>0</v>
      </c>
      <c r="D221" s="5">
        <f t="shared" si="59"/>
        <v>0</v>
      </c>
      <c r="E221" s="5">
        <f t="shared" si="59"/>
        <v>0</v>
      </c>
      <c r="F221" s="5">
        <f t="shared" si="59"/>
        <v>0</v>
      </c>
      <c r="G221" s="5">
        <f t="shared" si="59"/>
        <v>0</v>
      </c>
      <c r="H221" s="5">
        <f t="shared" si="59"/>
        <v>0</v>
      </c>
      <c r="I221" s="5">
        <f t="shared" si="59"/>
        <v>0</v>
      </c>
      <c r="J221" s="13">
        <f t="shared" si="59"/>
        <v>0</v>
      </c>
      <c r="K221" s="12">
        <f t="shared" ref="K221:U221" si="60">SUM(K217:K220)</f>
        <v>0</v>
      </c>
      <c r="L221" s="5">
        <f t="shared" si="60"/>
        <v>0</v>
      </c>
      <c r="M221" s="5">
        <f t="shared" si="60"/>
        <v>0</v>
      </c>
      <c r="N221" s="5">
        <f t="shared" si="60"/>
        <v>0</v>
      </c>
      <c r="O221" s="5">
        <f t="shared" si="60"/>
        <v>0</v>
      </c>
      <c r="P221" s="5">
        <f t="shared" si="60"/>
        <v>0</v>
      </c>
      <c r="Q221" s="5">
        <f t="shared" si="60"/>
        <v>0</v>
      </c>
      <c r="R221" s="5">
        <f t="shared" si="60"/>
        <v>0</v>
      </c>
      <c r="S221" s="5">
        <f t="shared" si="60"/>
        <v>0</v>
      </c>
      <c r="T221" s="5">
        <f t="shared" si="60"/>
        <v>0</v>
      </c>
      <c r="U221" s="13">
        <f t="shared" si="60"/>
        <v>0</v>
      </c>
    </row>
    <row r="222" spans="1:21" x14ac:dyDescent="0.25">
      <c r="A222" s="24"/>
      <c r="B222" s="32"/>
      <c r="C222" s="33"/>
      <c r="D222" s="33"/>
      <c r="E222" s="33"/>
      <c r="F222" s="33"/>
      <c r="G222" s="33"/>
      <c r="H222" s="33"/>
      <c r="I222" s="33"/>
      <c r="J222" s="34"/>
      <c r="K222" s="32"/>
      <c r="L222" s="33"/>
      <c r="M222" s="33"/>
      <c r="N222" s="33"/>
      <c r="O222" s="33"/>
      <c r="P222" s="33"/>
      <c r="Q222" s="33"/>
      <c r="R222" s="33"/>
      <c r="S222" s="33"/>
      <c r="T222" s="33"/>
      <c r="U222" s="34"/>
    </row>
    <row r="223" spans="1:21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3"/>
      <c r="J223" s="34"/>
      <c r="K223" s="32"/>
      <c r="L223" s="33"/>
      <c r="M223" s="33"/>
      <c r="N223" s="33"/>
      <c r="O223" s="33"/>
      <c r="P223" s="33"/>
      <c r="Q223" s="33"/>
      <c r="R223" s="33"/>
      <c r="S223" s="33"/>
      <c r="T223" s="33"/>
      <c r="U223" s="34"/>
    </row>
    <row r="224" spans="1:21" x14ac:dyDescent="0.25">
      <c r="A224" s="25" t="s">
        <v>198</v>
      </c>
      <c r="B224" s="14">
        <v>0</v>
      </c>
      <c r="C224" s="6">
        <v>0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15">
        <v>0</v>
      </c>
      <c r="K224" s="14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15">
        <v>0</v>
      </c>
    </row>
    <row r="225" spans="1:21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6" t="s">
        <v>204</v>
      </c>
      <c r="J225" s="15" t="s">
        <v>204</v>
      </c>
      <c r="K225" s="14" t="s">
        <v>204</v>
      </c>
      <c r="L225" s="6" t="s">
        <v>204</v>
      </c>
      <c r="M225" s="6" t="s">
        <v>204</v>
      </c>
      <c r="N225" s="6" t="s">
        <v>204</v>
      </c>
      <c r="O225" s="6" t="s">
        <v>204</v>
      </c>
      <c r="P225" s="6" t="s">
        <v>204</v>
      </c>
      <c r="Q225" s="6" t="s">
        <v>204</v>
      </c>
      <c r="R225" s="6" t="s">
        <v>204</v>
      </c>
      <c r="S225" s="6" t="s">
        <v>204</v>
      </c>
      <c r="T225" s="6" t="s">
        <v>204</v>
      </c>
      <c r="U225" s="15" t="s">
        <v>204</v>
      </c>
    </row>
    <row r="226" spans="1:21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6" t="s">
        <v>204</v>
      </c>
      <c r="J226" s="15" t="s">
        <v>204</v>
      </c>
      <c r="K226" s="14" t="s">
        <v>204</v>
      </c>
      <c r="L226" s="6" t="s">
        <v>204</v>
      </c>
      <c r="M226" s="6" t="s">
        <v>204</v>
      </c>
      <c r="N226" s="6" t="s">
        <v>204</v>
      </c>
      <c r="O226" s="6" t="s">
        <v>204</v>
      </c>
      <c r="P226" s="6" t="s">
        <v>204</v>
      </c>
      <c r="Q226" s="6" t="s">
        <v>204</v>
      </c>
      <c r="R226" s="6" t="s">
        <v>204</v>
      </c>
      <c r="S226" s="6" t="s">
        <v>204</v>
      </c>
      <c r="T226" s="6" t="s">
        <v>204</v>
      </c>
      <c r="U226" s="15" t="s">
        <v>204</v>
      </c>
    </row>
    <row r="227" spans="1:21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6" t="s">
        <v>204</v>
      </c>
      <c r="J227" s="15" t="s">
        <v>204</v>
      </c>
      <c r="K227" s="14" t="s">
        <v>204</v>
      </c>
      <c r="L227" s="6" t="s">
        <v>204</v>
      </c>
      <c r="M227" s="6" t="s">
        <v>204</v>
      </c>
      <c r="N227" s="6" t="s">
        <v>204</v>
      </c>
      <c r="O227" s="6" t="s">
        <v>204</v>
      </c>
      <c r="P227" s="6" t="s">
        <v>204</v>
      </c>
      <c r="Q227" s="6" t="s">
        <v>204</v>
      </c>
      <c r="R227" s="6" t="s">
        <v>204</v>
      </c>
      <c r="S227" s="6" t="s">
        <v>204</v>
      </c>
      <c r="T227" s="6" t="s">
        <v>204</v>
      </c>
      <c r="U227" s="15" t="s">
        <v>204</v>
      </c>
    </row>
    <row r="228" spans="1:21" x14ac:dyDescent="0.25">
      <c r="A228" s="22" t="s">
        <v>157</v>
      </c>
      <c r="B228" s="12">
        <f t="shared" ref="B228:J228" si="61">SUM(B224:B227)</f>
        <v>0</v>
      </c>
      <c r="C228" s="5">
        <f t="shared" si="61"/>
        <v>0</v>
      </c>
      <c r="D228" s="5">
        <f t="shared" si="61"/>
        <v>0</v>
      </c>
      <c r="E228" s="5">
        <f t="shared" si="61"/>
        <v>0</v>
      </c>
      <c r="F228" s="5">
        <f t="shared" si="61"/>
        <v>0</v>
      </c>
      <c r="G228" s="5">
        <f t="shared" si="61"/>
        <v>0</v>
      </c>
      <c r="H228" s="5">
        <f t="shared" si="61"/>
        <v>0</v>
      </c>
      <c r="I228" s="5">
        <f t="shared" si="61"/>
        <v>0</v>
      </c>
      <c r="J228" s="13">
        <f t="shared" si="61"/>
        <v>0</v>
      </c>
      <c r="K228" s="12">
        <f t="shared" ref="K228:U228" si="62">SUM(K224:K227)</f>
        <v>0</v>
      </c>
      <c r="L228" s="5">
        <f t="shared" si="62"/>
        <v>0</v>
      </c>
      <c r="M228" s="5">
        <f t="shared" si="62"/>
        <v>0</v>
      </c>
      <c r="N228" s="5">
        <f t="shared" si="62"/>
        <v>0</v>
      </c>
      <c r="O228" s="5">
        <f t="shared" si="62"/>
        <v>0</v>
      </c>
      <c r="P228" s="5">
        <f t="shared" si="62"/>
        <v>0</v>
      </c>
      <c r="Q228" s="5">
        <f t="shared" si="62"/>
        <v>0</v>
      </c>
      <c r="R228" s="5">
        <f t="shared" si="62"/>
        <v>0</v>
      </c>
      <c r="S228" s="5">
        <f t="shared" si="62"/>
        <v>0</v>
      </c>
      <c r="T228" s="5">
        <f t="shared" si="62"/>
        <v>0</v>
      </c>
      <c r="U228" s="13">
        <f t="shared" si="62"/>
        <v>0</v>
      </c>
    </row>
    <row r="229" spans="1:21" x14ac:dyDescent="0.25">
      <c r="A229" s="24"/>
      <c r="B229" s="32"/>
      <c r="C229" s="33"/>
      <c r="D229" s="33"/>
      <c r="E229" s="33"/>
      <c r="F229" s="33"/>
      <c r="G229" s="33"/>
      <c r="H229" s="33"/>
      <c r="I229" s="33"/>
      <c r="J229" s="34"/>
      <c r="K229" s="32"/>
      <c r="L229" s="33"/>
      <c r="M229" s="33"/>
      <c r="N229" s="33"/>
      <c r="O229" s="33"/>
      <c r="P229" s="33"/>
      <c r="Q229" s="33"/>
      <c r="R229" s="33"/>
      <c r="S229" s="33"/>
      <c r="T229" s="33"/>
      <c r="U229" s="34"/>
    </row>
    <row r="230" spans="1:21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3"/>
      <c r="J230" s="34"/>
      <c r="K230" s="32"/>
      <c r="L230" s="33"/>
      <c r="M230" s="33"/>
      <c r="N230" s="33"/>
      <c r="O230" s="33"/>
      <c r="P230" s="33"/>
      <c r="Q230" s="33"/>
      <c r="R230" s="33"/>
      <c r="S230" s="33"/>
      <c r="T230" s="33"/>
      <c r="U230" s="34"/>
    </row>
    <row r="231" spans="1:21" x14ac:dyDescent="0.25">
      <c r="A231" s="25" t="s">
        <v>198</v>
      </c>
      <c r="B231" s="14">
        <v>0</v>
      </c>
      <c r="C231" s="6">
        <v>0</v>
      </c>
      <c r="D231" s="6">
        <v>0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15">
        <v>0</v>
      </c>
      <c r="K231" s="14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  <c r="S231" s="6">
        <v>0</v>
      </c>
      <c r="T231" s="6">
        <v>0</v>
      </c>
      <c r="U231" s="15">
        <v>0</v>
      </c>
    </row>
    <row r="232" spans="1:21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6" t="s">
        <v>204</v>
      </c>
      <c r="J232" s="15" t="s">
        <v>204</v>
      </c>
      <c r="K232" s="14" t="s">
        <v>204</v>
      </c>
      <c r="L232" s="6" t="s">
        <v>204</v>
      </c>
      <c r="M232" s="6" t="s">
        <v>204</v>
      </c>
      <c r="N232" s="6" t="s">
        <v>204</v>
      </c>
      <c r="O232" s="6" t="s">
        <v>204</v>
      </c>
      <c r="P232" s="6" t="s">
        <v>204</v>
      </c>
      <c r="Q232" s="6" t="s">
        <v>204</v>
      </c>
      <c r="R232" s="6" t="s">
        <v>204</v>
      </c>
      <c r="S232" s="6" t="s">
        <v>204</v>
      </c>
      <c r="T232" s="6" t="s">
        <v>204</v>
      </c>
      <c r="U232" s="15" t="s">
        <v>204</v>
      </c>
    </row>
    <row r="233" spans="1:21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6" t="s">
        <v>204</v>
      </c>
      <c r="J233" s="15" t="s">
        <v>204</v>
      </c>
      <c r="K233" s="14" t="s">
        <v>204</v>
      </c>
      <c r="L233" s="6" t="s">
        <v>204</v>
      </c>
      <c r="M233" s="6" t="s">
        <v>204</v>
      </c>
      <c r="N233" s="6" t="s">
        <v>204</v>
      </c>
      <c r="O233" s="6" t="s">
        <v>204</v>
      </c>
      <c r="P233" s="6" t="s">
        <v>204</v>
      </c>
      <c r="Q233" s="6" t="s">
        <v>204</v>
      </c>
      <c r="R233" s="6" t="s">
        <v>204</v>
      </c>
      <c r="S233" s="6" t="s">
        <v>204</v>
      </c>
      <c r="T233" s="6" t="s">
        <v>204</v>
      </c>
      <c r="U233" s="15" t="s">
        <v>204</v>
      </c>
    </row>
    <row r="234" spans="1:21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6" t="s">
        <v>204</v>
      </c>
      <c r="J234" s="15" t="s">
        <v>204</v>
      </c>
      <c r="K234" s="14" t="s">
        <v>204</v>
      </c>
      <c r="L234" s="6" t="s">
        <v>204</v>
      </c>
      <c r="M234" s="6" t="s">
        <v>204</v>
      </c>
      <c r="N234" s="6" t="s">
        <v>204</v>
      </c>
      <c r="O234" s="6" t="s">
        <v>204</v>
      </c>
      <c r="P234" s="6" t="s">
        <v>204</v>
      </c>
      <c r="Q234" s="6" t="s">
        <v>204</v>
      </c>
      <c r="R234" s="6" t="s">
        <v>204</v>
      </c>
      <c r="S234" s="6" t="s">
        <v>204</v>
      </c>
      <c r="T234" s="6" t="s">
        <v>204</v>
      </c>
      <c r="U234" s="15" t="s">
        <v>204</v>
      </c>
    </row>
    <row r="235" spans="1:21" x14ac:dyDescent="0.25">
      <c r="A235" s="22" t="s">
        <v>157</v>
      </c>
      <c r="B235" s="12">
        <f t="shared" ref="B235:J235" si="63">SUM(B231:B234)</f>
        <v>0</v>
      </c>
      <c r="C235" s="5">
        <f t="shared" si="63"/>
        <v>0</v>
      </c>
      <c r="D235" s="5">
        <f t="shared" si="63"/>
        <v>0</v>
      </c>
      <c r="E235" s="5">
        <f t="shared" si="63"/>
        <v>0</v>
      </c>
      <c r="F235" s="5">
        <f t="shared" si="63"/>
        <v>0</v>
      </c>
      <c r="G235" s="5">
        <f t="shared" si="63"/>
        <v>0</v>
      </c>
      <c r="H235" s="5">
        <f t="shared" si="63"/>
        <v>0</v>
      </c>
      <c r="I235" s="5">
        <f t="shared" si="63"/>
        <v>0</v>
      </c>
      <c r="J235" s="13">
        <f t="shared" si="63"/>
        <v>0</v>
      </c>
      <c r="K235" s="12">
        <f t="shared" ref="K235:U235" si="64">SUM(K231:K234)</f>
        <v>0</v>
      </c>
      <c r="L235" s="5">
        <f t="shared" si="64"/>
        <v>0</v>
      </c>
      <c r="M235" s="5">
        <f t="shared" si="64"/>
        <v>0</v>
      </c>
      <c r="N235" s="5">
        <f t="shared" si="64"/>
        <v>0</v>
      </c>
      <c r="O235" s="5">
        <f t="shared" si="64"/>
        <v>0</v>
      </c>
      <c r="P235" s="5">
        <f t="shared" si="64"/>
        <v>0</v>
      </c>
      <c r="Q235" s="5">
        <f t="shared" si="64"/>
        <v>0</v>
      </c>
      <c r="R235" s="5">
        <f t="shared" si="64"/>
        <v>0</v>
      </c>
      <c r="S235" s="5">
        <f t="shared" si="64"/>
        <v>0</v>
      </c>
      <c r="T235" s="5">
        <f t="shared" si="64"/>
        <v>0</v>
      </c>
      <c r="U235" s="13">
        <f t="shared" si="64"/>
        <v>0</v>
      </c>
    </row>
    <row r="236" spans="1:21" x14ac:dyDescent="0.25">
      <c r="A236" s="24"/>
      <c r="B236" s="32"/>
      <c r="C236" s="33"/>
      <c r="D236" s="33"/>
      <c r="E236" s="33"/>
      <c r="F236" s="33"/>
      <c r="G236" s="33"/>
      <c r="H236" s="33"/>
      <c r="I236" s="33"/>
      <c r="J236" s="34"/>
      <c r="K236" s="32"/>
      <c r="L236" s="33"/>
      <c r="M236" s="33"/>
      <c r="N236" s="33"/>
      <c r="O236" s="33"/>
      <c r="P236" s="33"/>
      <c r="Q236" s="33"/>
      <c r="R236" s="33"/>
      <c r="S236" s="33"/>
      <c r="T236" s="33"/>
      <c r="U236" s="34"/>
    </row>
    <row r="237" spans="1:21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3"/>
      <c r="J237" s="34"/>
      <c r="K237" s="32"/>
      <c r="L237" s="33"/>
      <c r="M237" s="33"/>
      <c r="N237" s="33"/>
      <c r="O237" s="33"/>
      <c r="P237" s="33"/>
      <c r="Q237" s="33"/>
      <c r="R237" s="33"/>
      <c r="S237" s="33"/>
      <c r="T237" s="33"/>
      <c r="U237" s="34"/>
    </row>
    <row r="238" spans="1:21" x14ac:dyDescent="0.25">
      <c r="A238" s="25" t="s">
        <v>198</v>
      </c>
      <c r="B238" s="14">
        <v>0</v>
      </c>
      <c r="C238" s="6">
        <v>0</v>
      </c>
      <c r="D238" s="6">
        <v>0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15">
        <v>0</v>
      </c>
      <c r="K238" s="14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15">
        <v>0</v>
      </c>
    </row>
    <row r="239" spans="1:21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6" t="s">
        <v>204</v>
      </c>
      <c r="J239" s="15" t="s">
        <v>204</v>
      </c>
      <c r="K239" s="14" t="s">
        <v>204</v>
      </c>
      <c r="L239" s="6" t="s">
        <v>204</v>
      </c>
      <c r="M239" s="6" t="s">
        <v>204</v>
      </c>
      <c r="N239" s="6" t="s">
        <v>204</v>
      </c>
      <c r="O239" s="6" t="s">
        <v>204</v>
      </c>
      <c r="P239" s="6" t="s">
        <v>204</v>
      </c>
      <c r="Q239" s="6" t="s">
        <v>204</v>
      </c>
      <c r="R239" s="6" t="s">
        <v>204</v>
      </c>
      <c r="S239" s="6" t="s">
        <v>204</v>
      </c>
      <c r="T239" s="6" t="s">
        <v>204</v>
      </c>
      <c r="U239" s="15" t="s">
        <v>204</v>
      </c>
    </row>
    <row r="240" spans="1:21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6" t="s">
        <v>204</v>
      </c>
      <c r="J240" s="15" t="s">
        <v>204</v>
      </c>
      <c r="K240" s="14" t="s">
        <v>204</v>
      </c>
      <c r="L240" s="6" t="s">
        <v>204</v>
      </c>
      <c r="M240" s="6" t="s">
        <v>204</v>
      </c>
      <c r="N240" s="6" t="s">
        <v>204</v>
      </c>
      <c r="O240" s="6" t="s">
        <v>204</v>
      </c>
      <c r="P240" s="6" t="s">
        <v>204</v>
      </c>
      <c r="Q240" s="6" t="s">
        <v>204</v>
      </c>
      <c r="R240" s="6" t="s">
        <v>204</v>
      </c>
      <c r="S240" s="6" t="s">
        <v>204</v>
      </c>
      <c r="T240" s="6" t="s">
        <v>204</v>
      </c>
      <c r="U240" s="15" t="s">
        <v>204</v>
      </c>
    </row>
    <row r="241" spans="1:21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6" t="s">
        <v>204</v>
      </c>
      <c r="J241" s="15" t="s">
        <v>204</v>
      </c>
      <c r="K241" s="14" t="s">
        <v>204</v>
      </c>
      <c r="L241" s="6" t="s">
        <v>204</v>
      </c>
      <c r="M241" s="6" t="s">
        <v>204</v>
      </c>
      <c r="N241" s="6" t="s">
        <v>204</v>
      </c>
      <c r="O241" s="6" t="s">
        <v>204</v>
      </c>
      <c r="P241" s="6" t="s">
        <v>204</v>
      </c>
      <c r="Q241" s="6" t="s">
        <v>204</v>
      </c>
      <c r="R241" s="6" t="s">
        <v>204</v>
      </c>
      <c r="S241" s="6" t="s">
        <v>204</v>
      </c>
      <c r="T241" s="6" t="s">
        <v>204</v>
      </c>
      <c r="U241" s="15" t="s">
        <v>204</v>
      </c>
    </row>
    <row r="242" spans="1:21" x14ac:dyDescent="0.25">
      <c r="A242" s="22" t="s">
        <v>157</v>
      </c>
      <c r="B242" s="12">
        <f t="shared" ref="B242:J242" si="65">SUM(B238:B241)</f>
        <v>0</v>
      </c>
      <c r="C242" s="5">
        <f t="shared" si="65"/>
        <v>0</v>
      </c>
      <c r="D242" s="5">
        <f t="shared" si="65"/>
        <v>0</v>
      </c>
      <c r="E242" s="5">
        <f t="shared" si="65"/>
        <v>0</v>
      </c>
      <c r="F242" s="5">
        <f t="shared" si="65"/>
        <v>0</v>
      </c>
      <c r="G242" s="5">
        <f t="shared" si="65"/>
        <v>0</v>
      </c>
      <c r="H242" s="5">
        <f t="shared" si="65"/>
        <v>0</v>
      </c>
      <c r="I242" s="5">
        <f t="shared" si="65"/>
        <v>0</v>
      </c>
      <c r="J242" s="13">
        <f t="shared" si="65"/>
        <v>0</v>
      </c>
      <c r="K242" s="12">
        <f t="shared" ref="K242:U242" si="66">SUM(K238:K241)</f>
        <v>0</v>
      </c>
      <c r="L242" s="5">
        <f t="shared" si="66"/>
        <v>0</v>
      </c>
      <c r="M242" s="5">
        <f t="shared" si="66"/>
        <v>0</v>
      </c>
      <c r="N242" s="5">
        <f t="shared" si="66"/>
        <v>0</v>
      </c>
      <c r="O242" s="5">
        <f t="shared" si="66"/>
        <v>0</v>
      </c>
      <c r="P242" s="5">
        <f t="shared" si="66"/>
        <v>0</v>
      </c>
      <c r="Q242" s="5">
        <f t="shared" si="66"/>
        <v>0</v>
      </c>
      <c r="R242" s="5">
        <f t="shared" si="66"/>
        <v>0</v>
      </c>
      <c r="S242" s="5">
        <f t="shared" si="66"/>
        <v>0</v>
      </c>
      <c r="T242" s="5">
        <f t="shared" si="66"/>
        <v>0</v>
      </c>
      <c r="U242" s="13">
        <f t="shared" si="66"/>
        <v>0</v>
      </c>
    </row>
    <row r="243" spans="1:21" x14ac:dyDescent="0.25">
      <c r="A243" s="24"/>
      <c r="B243" s="32"/>
      <c r="C243" s="33"/>
      <c r="D243" s="33"/>
      <c r="E243" s="33"/>
      <c r="F243" s="33"/>
      <c r="G243" s="33"/>
      <c r="H243" s="33"/>
      <c r="I243" s="33"/>
      <c r="J243" s="34"/>
      <c r="K243" s="32"/>
      <c r="L243" s="33"/>
      <c r="M243" s="33"/>
      <c r="N243" s="33"/>
      <c r="O243" s="33"/>
      <c r="P243" s="33"/>
      <c r="Q243" s="33"/>
      <c r="R243" s="33"/>
      <c r="S243" s="33"/>
      <c r="T243" s="33"/>
      <c r="U243" s="34"/>
    </row>
    <row r="244" spans="1:21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3"/>
      <c r="J244" s="34"/>
      <c r="K244" s="32"/>
      <c r="L244" s="33"/>
      <c r="M244" s="33"/>
      <c r="N244" s="33"/>
      <c r="O244" s="33"/>
      <c r="P244" s="33"/>
      <c r="Q244" s="33"/>
      <c r="R244" s="33"/>
      <c r="S244" s="33"/>
      <c r="T244" s="33"/>
      <c r="U244" s="34"/>
    </row>
    <row r="245" spans="1:21" x14ac:dyDescent="0.25">
      <c r="A245" s="25" t="s">
        <v>198</v>
      </c>
      <c r="B245" s="14">
        <v>646620</v>
      </c>
      <c r="C245" s="6">
        <v>0</v>
      </c>
      <c r="D245" s="6">
        <v>0</v>
      </c>
      <c r="E245" s="6">
        <v>0</v>
      </c>
      <c r="F245" s="6">
        <v>0</v>
      </c>
      <c r="G245" s="6">
        <v>0</v>
      </c>
      <c r="H245" s="6">
        <v>70200</v>
      </c>
      <c r="I245" s="6">
        <v>0</v>
      </c>
      <c r="J245" s="15">
        <v>716820</v>
      </c>
      <c r="K245" s="14">
        <v>-9804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8792</v>
      </c>
      <c r="R245" s="6">
        <v>0</v>
      </c>
      <c r="S245" s="6">
        <v>4900</v>
      </c>
      <c r="T245" s="6">
        <v>0</v>
      </c>
      <c r="U245" s="15">
        <v>3888</v>
      </c>
    </row>
    <row r="246" spans="1:21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6" t="s">
        <v>204</v>
      </c>
      <c r="J246" s="15" t="s">
        <v>204</v>
      </c>
      <c r="K246" s="14" t="s">
        <v>204</v>
      </c>
      <c r="L246" s="6" t="s">
        <v>204</v>
      </c>
      <c r="M246" s="6" t="s">
        <v>204</v>
      </c>
      <c r="N246" s="6" t="s">
        <v>204</v>
      </c>
      <c r="O246" s="6" t="s">
        <v>204</v>
      </c>
      <c r="P246" s="6" t="s">
        <v>204</v>
      </c>
      <c r="Q246" s="6" t="s">
        <v>204</v>
      </c>
      <c r="R246" s="6" t="s">
        <v>204</v>
      </c>
      <c r="S246" s="6" t="s">
        <v>204</v>
      </c>
      <c r="T246" s="6" t="s">
        <v>204</v>
      </c>
      <c r="U246" s="15" t="s">
        <v>204</v>
      </c>
    </row>
    <row r="247" spans="1:21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6" t="s">
        <v>204</v>
      </c>
      <c r="J247" s="15" t="s">
        <v>204</v>
      </c>
      <c r="K247" s="14" t="s">
        <v>204</v>
      </c>
      <c r="L247" s="6" t="s">
        <v>204</v>
      </c>
      <c r="M247" s="6" t="s">
        <v>204</v>
      </c>
      <c r="N247" s="6" t="s">
        <v>204</v>
      </c>
      <c r="O247" s="6" t="s">
        <v>204</v>
      </c>
      <c r="P247" s="6" t="s">
        <v>204</v>
      </c>
      <c r="Q247" s="6" t="s">
        <v>204</v>
      </c>
      <c r="R247" s="6" t="s">
        <v>204</v>
      </c>
      <c r="S247" s="6" t="s">
        <v>204</v>
      </c>
      <c r="T247" s="6" t="s">
        <v>204</v>
      </c>
      <c r="U247" s="15" t="s">
        <v>204</v>
      </c>
    </row>
    <row r="248" spans="1:21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6" t="s">
        <v>204</v>
      </c>
      <c r="J248" s="15" t="s">
        <v>204</v>
      </c>
      <c r="K248" s="14" t="s">
        <v>204</v>
      </c>
      <c r="L248" s="6" t="s">
        <v>204</v>
      </c>
      <c r="M248" s="6" t="s">
        <v>204</v>
      </c>
      <c r="N248" s="6" t="s">
        <v>204</v>
      </c>
      <c r="O248" s="6" t="s">
        <v>204</v>
      </c>
      <c r="P248" s="6" t="s">
        <v>204</v>
      </c>
      <c r="Q248" s="6" t="s">
        <v>204</v>
      </c>
      <c r="R248" s="6" t="s">
        <v>204</v>
      </c>
      <c r="S248" s="6" t="s">
        <v>204</v>
      </c>
      <c r="T248" s="6" t="s">
        <v>204</v>
      </c>
      <c r="U248" s="15" t="s">
        <v>204</v>
      </c>
    </row>
    <row r="249" spans="1:21" x14ac:dyDescent="0.25">
      <c r="A249" s="22" t="s">
        <v>157</v>
      </c>
      <c r="B249" s="12">
        <f t="shared" ref="B249:J249" si="67">SUM(B245:B248)</f>
        <v>646620</v>
      </c>
      <c r="C249" s="5">
        <f t="shared" si="67"/>
        <v>0</v>
      </c>
      <c r="D249" s="5">
        <f t="shared" si="67"/>
        <v>0</v>
      </c>
      <c r="E249" s="5">
        <f t="shared" si="67"/>
        <v>0</v>
      </c>
      <c r="F249" s="5">
        <f t="shared" si="67"/>
        <v>0</v>
      </c>
      <c r="G249" s="5">
        <f t="shared" si="67"/>
        <v>0</v>
      </c>
      <c r="H249" s="5">
        <f t="shared" si="67"/>
        <v>70200</v>
      </c>
      <c r="I249" s="5">
        <f t="shared" si="67"/>
        <v>0</v>
      </c>
      <c r="J249" s="13">
        <f t="shared" si="67"/>
        <v>716820</v>
      </c>
      <c r="K249" s="12">
        <f t="shared" ref="K249:U249" si="68">SUM(K245:K248)</f>
        <v>-9804</v>
      </c>
      <c r="L249" s="5">
        <f t="shared" si="68"/>
        <v>0</v>
      </c>
      <c r="M249" s="5">
        <f t="shared" si="68"/>
        <v>0</v>
      </c>
      <c r="N249" s="5">
        <f t="shared" si="68"/>
        <v>0</v>
      </c>
      <c r="O249" s="5">
        <f t="shared" si="68"/>
        <v>0</v>
      </c>
      <c r="P249" s="5">
        <f t="shared" si="68"/>
        <v>0</v>
      </c>
      <c r="Q249" s="5">
        <f t="shared" si="68"/>
        <v>8792</v>
      </c>
      <c r="R249" s="5">
        <f t="shared" si="68"/>
        <v>0</v>
      </c>
      <c r="S249" s="5">
        <f t="shared" si="68"/>
        <v>4900</v>
      </c>
      <c r="T249" s="5">
        <f t="shared" si="68"/>
        <v>0</v>
      </c>
      <c r="U249" s="13">
        <f t="shared" si="68"/>
        <v>3888</v>
      </c>
    </row>
    <row r="250" spans="1:21" x14ac:dyDescent="0.25">
      <c r="A250" s="24"/>
      <c r="B250" s="32"/>
      <c r="C250" s="33"/>
      <c r="D250" s="33"/>
      <c r="E250" s="33"/>
      <c r="F250" s="33"/>
      <c r="G250" s="33"/>
      <c r="H250" s="33"/>
      <c r="I250" s="33"/>
      <c r="J250" s="34"/>
      <c r="K250" s="32"/>
      <c r="L250" s="33"/>
      <c r="M250" s="33"/>
      <c r="N250" s="33"/>
      <c r="O250" s="33"/>
      <c r="P250" s="33"/>
      <c r="Q250" s="33"/>
      <c r="R250" s="33"/>
      <c r="S250" s="33"/>
      <c r="T250" s="33"/>
      <c r="U250" s="34"/>
    </row>
    <row r="251" spans="1:21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3"/>
      <c r="J251" s="34"/>
      <c r="K251" s="32"/>
      <c r="L251" s="33"/>
      <c r="M251" s="33"/>
      <c r="N251" s="33"/>
      <c r="O251" s="33"/>
      <c r="P251" s="33"/>
      <c r="Q251" s="33"/>
      <c r="R251" s="33"/>
      <c r="S251" s="33"/>
      <c r="T251" s="33"/>
      <c r="U251" s="34"/>
    </row>
    <row r="252" spans="1:21" x14ac:dyDescent="0.25">
      <c r="A252" s="25" t="s">
        <v>198</v>
      </c>
      <c r="B252" s="14">
        <v>0</v>
      </c>
      <c r="C252" s="6">
        <v>0</v>
      </c>
      <c r="D252" s="6">
        <v>0</v>
      </c>
      <c r="E252" s="6">
        <v>0</v>
      </c>
      <c r="F252" s="6">
        <v>0</v>
      </c>
      <c r="G252" s="6">
        <v>0</v>
      </c>
      <c r="H252" s="6">
        <v>0</v>
      </c>
      <c r="I252" s="6">
        <v>0</v>
      </c>
      <c r="J252" s="15">
        <v>0</v>
      </c>
      <c r="K252" s="14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0</v>
      </c>
      <c r="U252" s="15">
        <v>0</v>
      </c>
    </row>
    <row r="253" spans="1:21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6" t="s">
        <v>204</v>
      </c>
      <c r="J253" s="15" t="s">
        <v>204</v>
      </c>
      <c r="K253" s="14" t="s">
        <v>204</v>
      </c>
      <c r="L253" s="6" t="s">
        <v>204</v>
      </c>
      <c r="M253" s="6" t="s">
        <v>204</v>
      </c>
      <c r="N253" s="6" t="s">
        <v>204</v>
      </c>
      <c r="O253" s="6" t="s">
        <v>204</v>
      </c>
      <c r="P253" s="6" t="s">
        <v>204</v>
      </c>
      <c r="Q253" s="6" t="s">
        <v>204</v>
      </c>
      <c r="R253" s="6" t="s">
        <v>204</v>
      </c>
      <c r="S253" s="6" t="s">
        <v>204</v>
      </c>
      <c r="T253" s="6" t="s">
        <v>204</v>
      </c>
      <c r="U253" s="15" t="s">
        <v>204</v>
      </c>
    </row>
    <row r="254" spans="1:21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6" t="s">
        <v>204</v>
      </c>
      <c r="J254" s="15" t="s">
        <v>204</v>
      </c>
      <c r="K254" s="14" t="s">
        <v>204</v>
      </c>
      <c r="L254" s="6" t="s">
        <v>204</v>
      </c>
      <c r="M254" s="6" t="s">
        <v>204</v>
      </c>
      <c r="N254" s="6" t="s">
        <v>204</v>
      </c>
      <c r="O254" s="6" t="s">
        <v>204</v>
      </c>
      <c r="P254" s="6" t="s">
        <v>204</v>
      </c>
      <c r="Q254" s="6" t="s">
        <v>204</v>
      </c>
      <c r="R254" s="6" t="s">
        <v>204</v>
      </c>
      <c r="S254" s="6" t="s">
        <v>204</v>
      </c>
      <c r="T254" s="6" t="s">
        <v>204</v>
      </c>
      <c r="U254" s="15" t="s">
        <v>204</v>
      </c>
    </row>
    <row r="255" spans="1:21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6" t="s">
        <v>204</v>
      </c>
      <c r="J255" s="15" t="s">
        <v>204</v>
      </c>
      <c r="K255" s="14" t="s">
        <v>204</v>
      </c>
      <c r="L255" s="6" t="s">
        <v>204</v>
      </c>
      <c r="M255" s="6" t="s">
        <v>204</v>
      </c>
      <c r="N255" s="6" t="s">
        <v>204</v>
      </c>
      <c r="O255" s="6" t="s">
        <v>204</v>
      </c>
      <c r="P255" s="6" t="s">
        <v>204</v>
      </c>
      <c r="Q255" s="6" t="s">
        <v>204</v>
      </c>
      <c r="R255" s="6" t="s">
        <v>204</v>
      </c>
      <c r="S255" s="6" t="s">
        <v>204</v>
      </c>
      <c r="T255" s="6" t="s">
        <v>204</v>
      </c>
      <c r="U255" s="15" t="s">
        <v>204</v>
      </c>
    </row>
    <row r="256" spans="1:21" x14ac:dyDescent="0.25">
      <c r="A256" s="22" t="s">
        <v>157</v>
      </c>
      <c r="B256" s="12">
        <f t="shared" ref="B256:J256" si="69">SUM(B252:B255)</f>
        <v>0</v>
      </c>
      <c r="C256" s="5">
        <f t="shared" si="69"/>
        <v>0</v>
      </c>
      <c r="D256" s="5">
        <f t="shared" si="69"/>
        <v>0</v>
      </c>
      <c r="E256" s="5">
        <f t="shared" si="69"/>
        <v>0</v>
      </c>
      <c r="F256" s="5">
        <f t="shared" si="69"/>
        <v>0</v>
      </c>
      <c r="G256" s="5">
        <f t="shared" si="69"/>
        <v>0</v>
      </c>
      <c r="H256" s="5">
        <f t="shared" si="69"/>
        <v>0</v>
      </c>
      <c r="I256" s="5">
        <f t="shared" si="69"/>
        <v>0</v>
      </c>
      <c r="J256" s="13">
        <f t="shared" si="69"/>
        <v>0</v>
      </c>
      <c r="K256" s="12">
        <f t="shared" ref="K256:U256" si="70">SUM(K252:K255)</f>
        <v>0</v>
      </c>
      <c r="L256" s="5">
        <f t="shared" si="70"/>
        <v>0</v>
      </c>
      <c r="M256" s="5">
        <f t="shared" si="70"/>
        <v>0</v>
      </c>
      <c r="N256" s="5">
        <f t="shared" si="70"/>
        <v>0</v>
      </c>
      <c r="O256" s="5">
        <f t="shared" si="70"/>
        <v>0</v>
      </c>
      <c r="P256" s="5">
        <f t="shared" si="70"/>
        <v>0</v>
      </c>
      <c r="Q256" s="5">
        <f t="shared" si="70"/>
        <v>0</v>
      </c>
      <c r="R256" s="5">
        <f t="shared" si="70"/>
        <v>0</v>
      </c>
      <c r="S256" s="5">
        <f t="shared" si="70"/>
        <v>0</v>
      </c>
      <c r="T256" s="5">
        <f t="shared" si="70"/>
        <v>0</v>
      </c>
      <c r="U256" s="13">
        <f t="shared" si="70"/>
        <v>0</v>
      </c>
    </row>
    <row r="257" spans="1:21" x14ac:dyDescent="0.25">
      <c r="A257" s="24"/>
      <c r="B257" s="32"/>
      <c r="C257" s="33"/>
      <c r="D257" s="33"/>
      <c r="E257" s="33"/>
      <c r="F257" s="33"/>
      <c r="G257" s="33"/>
      <c r="H257" s="33"/>
      <c r="I257" s="33"/>
      <c r="J257" s="34"/>
      <c r="K257" s="32"/>
      <c r="L257" s="33"/>
      <c r="M257" s="33"/>
      <c r="N257" s="33"/>
      <c r="O257" s="33"/>
      <c r="P257" s="33"/>
      <c r="Q257" s="33"/>
      <c r="R257" s="33"/>
      <c r="S257" s="33"/>
      <c r="T257" s="33"/>
      <c r="U257" s="34"/>
    </row>
    <row r="258" spans="1:21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3"/>
      <c r="J258" s="34"/>
      <c r="K258" s="32"/>
      <c r="L258" s="33"/>
      <c r="M258" s="33"/>
      <c r="N258" s="33"/>
      <c r="O258" s="33"/>
      <c r="P258" s="33"/>
      <c r="Q258" s="33"/>
      <c r="R258" s="33"/>
      <c r="S258" s="33"/>
      <c r="T258" s="33"/>
      <c r="U258" s="34"/>
    </row>
    <row r="259" spans="1:21" x14ac:dyDescent="0.25">
      <c r="A259" s="25" t="s">
        <v>198</v>
      </c>
      <c r="B259" s="14">
        <v>794516</v>
      </c>
      <c r="C259" s="6">
        <v>0</v>
      </c>
      <c r="D259" s="6">
        <v>2366</v>
      </c>
      <c r="E259" s="6">
        <v>0</v>
      </c>
      <c r="F259" s="6">
        <v>0</v>
      </c>
      <c r="G259" s="6">
        <v>30</v>
      </c>
      <c r="H259" s="6">
        <v>126794</v>
      </c>
      <c r="I259" s="6">
        <v>0</v>
      </c>
      <c r="J259" s="15">
        <v>923706</v>
      </c>
      <c r="K259" s="14">
        <v>24516</v>
      </c>
      <c r="L259" s="6">
        <v>0</v>
      </c>
      <c r="M259" s="6">
        <v>994</v>
      </c>
      <c r="N259" s="6">
        <v>0</v>
      </c>
      <c r="O259" s="6">
        <v>0</v>
      </c>
      <c r="P259" s="6">
        <v>12</v>
      </c>
      <c r="Q259" s="6">
        <v>0</v>
      </c>
      <c r="R259" s="6">
        <v>0</v>
      </c>
      <c r="S259" s="6">
        <v>0</v>
      </c>
      <c r="T259" s="6">
        <v>25359</v>
      </c>
      <c r="U259" s="15">
        <v>50881</v>
      </c>
    </row>
    <row r="260" spans="1:21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6" t="s">
        <v>204</v>
      </c>
      <c r="J260" s="15" t="s">
        <v>204</v>
      </c>
      <c r="K260" s="14" t="s">
        <v>204</v>
      </c>
      <c r="L260" s="6" t="s">
        <v>204</v>
      </c>
      <c r="M260" s="6" t="s">
        <v>204</v>
      </c>
      <c r="N260" s="6" t="s">
        <v>204</v>
      </c>
      <c r="O260" s="6" t="s">
        <v>204</v>
      </c>
      <c r="P260" s="6" t="s">
        <v>204</v>
      </c>
      <c r="Q260" s="6" t="s">
        <v>204</v>
      </c>
      <c r="R260" s="6" t="s">
        <v>204</v>
      </c>
      <c r="S260" s="6" t="s">
        <v>204</v>
      </c>
      <c r="T260" s="6" t="s">
        <v>204</v>
      </c>
      <c r="U260" s="15" t="s">
        <v>204</v>
      </c>
    </row>
    <row r="261" spans="1:21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6" t="s">
        <v>204</v>
      </c>
      <c r="J261" s="15" t="s">
        <v>204</v>
      </c>
      <c r="K261" s="14" t="s">
        <v>204</v>
      </c>
      <c r="L261" s="6" t="s">
        <v>204</v>
      </c>
      <c r="M261" s="6" t="s">
        <v>204</v>
      </c>
      <c r="N261" s="6" t="s">
        <v>204</v>
      </c>
      <c r="O261" s="6" t="s">
        <v>204</v>
      </c>
      <c r="P261" s="6" t="s">
        <v>204</v>
      </c>
      <c r="Q261" s="6" t="s">
        <v>204</v>
      </c>
      <c r="R261" s="6" t="s">
        <v>204</v>
      </c>
      <c r="S261" s="6" t="s">
        <v>204</v>
      </c>
      <c r="T261" s="6" t="s">
        <v>204</v>
      </c>
      <c r="U261" s="15" t="s">
        <v>204</v>
      </c>
    </row>
    <row r="262" spans="1:21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6" t="s">
        <v>204</v>
      </c>
      <c r="J262" s="15" t="s">
        <v>204</v>
      </c>
      <c r="K262" s="14" t="s">
        <v>204</v>
      </c>
      <c r="L262" s="6" t="s">
        <v>204</v>
      </c>
      <c r="M262" s="6" t="s">
        <v>204</v>
      </c>
      <c r="N262" s="6" t="s">
        <v>204</v>
      </c>
      <c r="O262" s="6" t="s">
        <v>204</v>
      </c>
      <c r="P262" s="6" t="s">
        <v>204</v>
      </c>
      <c r="Q262" s="6" t="s">
        <v>204</v>
      </c>
      <c r="R262" s="6" t="s">
        <v>204</v>
      </c>
      <c r="S262" s="6" t="s">
        <v>204</v>
      </c>
      <c r="T262" s="6" t="s">
        <v>204</v>
      </c>
      <c r="U262" s="15" t="s">
        <v>204</v>
      </c>
    </row>
    <row r="263" spans="1:21" x14ac:dyDescent="0.25">
      <c r="A263" s="22" t="s">
        <v>157</v>
      </c>
      <c r="B263" s="12">
        <f t="shared" ref="B263:J263" si="71">SUM(B259:B262)</f>
        <v>794516</v>
      </c>
      <c r="C263" s="5">
        <f t="shared" si="71"/>
        <v>0</v>
      </c>
      <c r="D263" s="5">
        <f t="shared" si="71"/>
        <v>2366</v>
      </c>
      <c r="E263" s="5">
        <f t="shared" si="71"/>
        <v>0</v>
      </c>
      <c r="F263" s="5">
        <f t="shared" si="71"/>
        <v>0</v>
      </c>
      <c r="G263" s="5">
        <f t="shared" si="71"/>
        <v>30</v>
      </c>
      <c r="H263" s="5">
        <f t="shared" si="71"/>
        <v>126794</v>
      </c>
      <c r="I263" s="5">
        <f t="shared" si="71"/>
        <v>0</v>
      </c>
      <c r="J263" s="13">
        <f t="shared" si="71"/>
        <v>923706</v>
      </c>
      <c r="K263" s="12">
        <f t="shared" ref="K263:U263" si="72">SUM(K259:K262)</f>
        <v>24516</v>
      </c>
      <c r="L263" s="5">
        <f t="shared" si="72"/>
        <v>0</v>
      </c>
      <c r="M263" s="5">
        <f t="shared" si="72"/>
        <v>994</v>
      </c>
      <c r="N263" s="5">
        <f t="shared" si="72"/>
        <v>0</v>
      </c>
      <c r="O263" s="5">
        <f t="shared" si="72"/>
        <v>0</v>
      </c>
      <c r="P263" s="5">
        <f t="shared" si="72"/>
        <v>12</v>
      </c>
      <c r="Q263" s="5">
        <f t="shared" si="72"/>
        <v>0</v>
      </c>
      <c r="R263" s="5">
        <f t="shared" si="72"/>
        <v>0</v>
      </c>
      <c r="S263" s="5">
        <f t="shared" si="72"/>
        <v>0</v>
      </c>
      <c r="T263" s="5">
        <f t="shared" si="72"/>
        <v>25359</v>
      </c>
      <c r="U263" s="13">
        <f t="shared" si="72"/>
        <v>50881</v>
      </c>
    </row>
    <row r="264" spans="1:21" x14ac:dyDescent="0.25">
      <c r="A264" s="24"/>
      <c r="B264" s="32"/>
      <c r="C264" s="33"/>
      <c r="D264" s="33"/>
      <c r="E264" s="33"/>
      <c r="F264" s="33"/>
      <c r="G264" s="33"/>
      <c r="H264" s="33"/>
      <c r="I264" s="33"/>
      <c r="J264" s="34"/>
      <c r="K264" s="32"/>
      <c r="L264" s="33"/>
      <c r="M264" s="33"/>
      <c r="N264" s="33"/>
      <c r="O264" s="33"/>
      <c r="P264" s="33"/>
      <c r="Q264" s="33"/>
      <c r="R264" s="33"/>
      <c r="S264" s="33"/>
      <c r="T264" s="33"/>
      <c r="U264" s="34"/>
    </row>
    <row r="265" spans="1:21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3"/>
      <c r="J265" s="34"/>
      <c r="K265" s="32"/>
      <c r="L265" s="33"/>
      <c r="M265" s="33"/>
      <c r="N265" s="33"/>
      <c r="O265" s="33"/>
      <c r="P265" s="33"/>
      <c r="Q265" s="33"/>
      <c r="R265" s="33"/>
      <c r="S265" s="33"/>
      <c r="T265" s="33"/>
      <c r="U265" s="34"/>
    </row>
    <row r="266" spans="1:21" x14ac:dyDescent="0.25">
      <c r="A266" s="25" t="s">
        <v>198</v>
      </c>
      <c r="B266" s="14">
        <v>0</v>
      </c>
      <c r="C266" s="6">
        <v>0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15">
        <v>0</v>
      </c>
      <c r="K266" s="14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15">
        <v>0</v>
      </c>
    </row>
    <row r="267" spans="1:21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6" t="s">
        <v>204</v>
      </c>
      <c r="J267" s="15" t="s">
        <v>204</v>
      </c>
      <c r="K267" s="14" t="s">
        <v>204</v>
      </c>
      <c r="L267" s="6" t="s">
        <v>204</v>
      </c>
      <c r="M267" s="6" t="s">
        <v>204</v>
      </c>
      <c r="N267" s="6" t="s">
        <v>204</v>
      </c>
      <c r="O267" s="6" t="s">
        <v>204</v>
      </c>
      <c r="P267" s="6" t="s">
        <v>204</v>
      </c>
      <c r="Q267" s="6" t="s">
        <v>204</v>
      </c>
      <c r="R267" s="6" t="s">
        <v>204</v>
      </c>
      <c r="S267" s="6" t="s">
        <v>204</v>
      </c>
      <c r="T267" s="6" t="s">
        <v>204</v>
      </c>
      <c r="U267" s="15" t="s">
        <v>204</v>
      </c>
    </row>
    <row r="268" spans="1:21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6" t="s">
        <v>204</v>
      </c>
      <c r="J268" s="15" t="s">
        <v>204</v>
      </c>
      <c r="K268" s="14" t="s">
        <v>204</v>
      </c>
      <c r="L268" s="6" t="s">
        <v>204</v>
      </c>
      <c r="M268" s="6" t="s">
        <v>204</v>
      </c>
      <c r="N268" s="6" t="s">
        <v>204</v>
      </c>
      <c r="O268" s="6" t="s">
        <v>204</v>
      </c>
      <c r="P268" s="6" t="s">
        <v>204</v>
      </c>
      <c r="Q268" s="6" t="s">
        <v>204</v>
      </c>
      <c r="R268" s="6" t="s">
        <v>204</v>
      </c>
      <c r="S268" s="6" t="s">
        <v>204</v>
      </c>
      <c r="T268" s="6" t="s">
        <v>204</v>
      </c>
      <c r="U268" s="15" t="s">
        <v>204</v>
      </c>
    </row>
    <row r="269" spans="1:21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6" t="s">
        <v>204</v>
      </c>
      <c r="J269" s="15" t="s">
        <v>204</v>
      </c>
      <c r="K269" s="14" t="s">
        <v>204</v>
      </c>
      <c r="L269" s="6" t="s">
        <v>204</v>
      </c>
      <c r="M269" s="6" t="s">
        <v>204</v>
      </c>
      <c r="N269" s="6" t="s">
        <v>204</v>
      </c>
      <c r="O269" s="6" t="s">
        <v>204</v>
      </c>
      <c r="P269" s="6" t="s">
        <v>204</v>
      </c>
      <c r="Q269" s="6" t="s">
        <v>204</v>
      </c>
      <c r="R269" s="6" t="s">
        <v>204</v>
      </c>
      <c r="S269" s="6" t="s">
        <v>204</v>
      </c>
      <c r="T269" s="6" t="s">
        <v>204</v>
      </c>
      <c r="U269" s="15" t="s">
        <v>204</v>
      </c>
    </row>
    <row r="270" spans="1:21" x14ac:dyDescent="0.25">
      <c r="A270" s="22" t="s">
        <v>157</v>
      </c>
      <c r="B270" s="12">
        <f t="shared" ref="B270:J270" si="73">SUM(B266:B269)</f>
        <v>0</v>
      </c>
      <c r="C270" s="5">
        <f t="shared" si="73"/>
        <v>0</v>
      </c>
      <c r="D270" s="5">
        <f t="shared" si="73"/>
        <v>0</v>
      </c>
      <c r="E270" s="5">
        <f t="shared" si="73"/>
        <v>0</v>
      </c>
      <c r="F270" s="5">
        <f t="shared" si="73"/>
        <v>0</v>
      </c>
      <c r="G270" s="5">
        <f t="shared" si="73"/>
        <v>0</v>
      </c>
      <c r="H270" s="5">
        <f t="shared" si="73"/>
        <v>0</v>
      </c>
      <c r="I270" s="5">
        <f t="shared" si="73"/>
        <v>0</v>
      </c>
      <c r="J270" s="13">
        <f t="shared" si="73"/>
        <v>0</v>
      </c>
      <c r="K270" s="12">
        <f t="shared" ref="K270:U270" si="74">SUM(K266:K269)</f>
        <v>0</v>
      </c>
      <c r="L270" s="5">
        <f t="shared" si="74"/>
        <v>0</v>
      </c>
      <c r="M270" s="5">
        <f t="shared" si="74"/>
        <v>0</v>
      </c>
      <c r="N270" s="5">
        <f t="shared" si="74"/>
        <v>0</v>
      </c>
      <c r="O270" s="5">
        <f t="shared" si="74"/>
        <v>0</v>
      </c>
      <c r="P270" s="5">
        <f t="shared" si="74"/>
        <v>0</v>
      </c>
      <c r="Q270" s="5">
        <f t="shared" si="74"/>
        <v>0</v>
      </c>
      <c r="R270" s="5">
        <f t="shared" si="74"/>
        <v>0</v>
      </c>
      <c r="S270" s="5">
        <f t="shared" si="74"/>
        <v>0</v>
      </c>
      <c r="T270" s="5">
        <f t="shared" si="74"/>
        <v>0</v>
      </c>
      <c r="U270" s="13">
        <f t="shared" si="74"/>
        <v>0</v>
      </c>
    </row>
    <row r="271" spans="1:21" x14ac:dyDescent="0.25">
      <c r="A271" s="24"/>
      <c r="B271" s="32"/>
      <c r="C271" s="33"/>
      <c r="D271" s="33"/>
      <c r="E271" s="33"/>
      <c r="F271" s="33"/>
      <c r="G271" s="33"/>
      <c r="H271" s="33"/>
      <c r="I271" s="33"/>
      <c r="J271" s="34"/>
      <c r="K271" s="32"/>
      <c r="L271" s="33"/>
      <c r="M271" s="33"/>
      <c r="N271" s="33"/>
      <c r="O271" s="33"/>
      <c r="P271" s="33"/>
      <c r="Q271" s="33"/>
      <c r="R271" s="33"/>
      <c r="S271" s="33"/>
      <c r="T271" s="33"/>
      <c r="U271" s="34"/>
    </row>
    <row r="272" spans="1:21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3"/>
      <c r="J272" s="34"/>
      <c r="K272" s="32"/>
      <c r="L272" s="33"/>
      <c r="M272" s="33"/>
      <c r="N272" s="33"/>
      <c r="O272" s="33"/>
      <c r="P272" s="33"/>
      <c r="Q272" s="33"/>
      <c r="R272" s="33"/>
      <c r="S272" s="33"/>
      <c r="T272" s="33"/>
      <c r="U272" s="34"/>
    </row>
    <row r="273" spans="1:21" x14ac:dyDescent="0.25">
      <c r="A273" s="25" t="s">
        <v>198</v>
      </c>
      <c r="B273" s="14">
        <v>0</v>
      </c>
      <c r="C273" s="6">
        <v>0</v>
      </c>
      <c r="D273" s="6">
        <v>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15">
        <v>0</v>
      </c>
      <c r="K273" s="14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6">
        <v>0</v>
      </c>
      <c r="U273" s="15">
        <v>0</v>
      </c>
    </row>
    <row r="274" spans="1:21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6" t="s">
        <v>204</v>
      </c>
      <c r="J274" s="15" t="s">
        <v>204</v>
      </c>
      <c r="K274" s="14" t="s">
        <v>204</v>
      </c>
      <c r="L274" s="6" t="s">
        <v>204</v>
      </c>
      <c r="M274" s="6" t="s">
        <v>204</v>
      </c>
      <c r="N274" s="6" t="s">
        <v>204</v>
      </c>
      <c r="O274" s="6" t="s">
        <v>204</v>
      </c>
      <c r="P274" s="6" t="s">
        <v>204</v>
      </c>
      <c r="Q274" s="6" t="s">
        <v>204</v>
      </c>
      <c r="R274" s="6" t="s">
        <v>204</v>
      </c>
      <c r="S274" s="6" t="s">
        <v>204</v>
      </c>
      <c r="T274" s="6" t="s">
        <v>204</v>
      </c>
      <c r="U274" s="15" t="s">
        <v>204</v>
      </c>
    </row>
    <row r="275" spans="1:21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6" t="s">
        <v>204</v>
      </c>
      <c r="J275" s="15" t="s">
        <v>204</v>
      </c>
      <c r="K275" s="14" t="s">
        <v>204</v>
      </c>
      <c r="L275" s="6" t="s">
        <v>204</v>
      </c>
      <c r="M275" s="6" t="s">
        <v>204</v>
      </c>
      <c r="N275" s="6" t="s">
        <v>204</v>
      </c>
      <c r="O275" s="6" t="s">
        <v>204</v>
      </c>
      <c r="P275" s="6" t="s">
        <v>204</v>
      </c>
      <c r="Q275" s="6" t="s">
        <v>204</v>
      </c>
      <c r="R275" s="6" t="s">
        <v>204</v>
      </c>
      <c r="S275" s="6" t="s">
        <v>204</v>
      </c>
      <c r="T275" s="6" t="s">
        <v>204</v>
      </c>
      <c r="U275" s="15" t="s">
        <v>204</v>
      </c>
    </row>
    <row r="276" spans="1:21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6" t="s">
        <v>204</v>
      </c>
      <c r="J276" s="15" t="s">
        <v>204</v>
      </c>
      <c r="K276" s="14" t="s">
        <v>204</v>
      </c>
      <c r="L276" s="6" t="s">
        <v>204</v>
      </c>
      <c r="M276" s="6" t="s">
        <v>204</v>
      </c>
      <c r="N276" s="6" t="s">
        <v>204</v>
      </c>
      <c r="O276" s="6" t="s">
        <v>204</v>
      </c>
      <c r="P276" s="6" t="s">
        <v>204</v>
      </c>
      <c r="Q276" s="6" t="s">
        <v>204</v>
      </c>
      <c r="R276" s="6" t="s">
        <v>204</v>
      </c>
      <c r="S276" s="6" t="s">
        <v>204</v>
      </c>
      <c r="T276" s="6" t="s">
        <v>204</v>
      </c>
      <c r="U276" s="15" t="s">
        <v>204</v>
      </c>
    </row>
    <row r="277" spans="1:21" ht="15.75" thickBot="1" x14ac:dyDescent="0.3">
      <c r="A277" s="26" t="s">
        <v>157</v>
      </c>
      <c r="B277" s="16">
        <f t="shared" ref="B277:J277" si="75">SUM(B273:B276)</f>
        <v>0</v>
      </c>
      <c r="C277" s="21">
        <f t="shared" si="75"/>
        <v>0</v>
      </c>
      <c r="D277" s="21">
        <f t="shared" si="75"/>
        <v>0</v>
      </c>
      <c r="E277" s="21">
        <f t="shared" si="75"/>
        <v>0</v>
      </c>
      <c r="F277" s="21">
        <f t="shared" si="75"/>
        <v>0</v>
      </c>
      <c r="G277" s="21">
        <f t="shared" si="75"/>
        <v>0</v>
      </c>
      <c r="H277" s="21">
        <f t="shared" si="75"/>
        <v>0</v>
      </c>
      <c r="I277" s="21">
        <f t="shared" si="75"/>
        <v>0</v>
      </c>
      <c r="J277" s="17">
        <f t="shared" si="75"/>
        <v>0</v>
      </c>
      <c r="K277" s="16">
        <f t="shared" ref="K277:U277" si="76">SUM(K273:K276)</f>
        <v>0</v>
      </c>
      <c r="L277" s="21">
        <f t="shared" si="76"/>
        <v>0</v>
      </c>
      <c r="M277" s="21">
        <f t="shared" si="76"/>
        <v>0</v>
      </c>
      <c r="N277" s="21">
        <f t="shared" si="76"/>
        <v>0</v>
      </c>
      <c r="O277" s="21">
        <f t="shared" si="76"/>
        <v>0</v>
      </c>
      <c r="P277" s="21">
        <f t="shared" si="76"/>
        <v>0</v>
      </c>
      <c r="Q277" s="21">
        <f t="shared" si="76"/>
        <v>0</v>
      </c>
      <c r="R277" s="21">
        <f t="shared" si="76"/>
        <v>0</v>
      </c>
      <c r="S277" s="21">
        <f t="shared" si="76"/>
        <v>0</v>
      </c>
      <c r="T277" s="21">
        <f t="shared" si="76"/>
        <v>0</v>
      </c>
      <c r="U277" s="17">
        <f t="shared" si="7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J13"/>
    <mergeCell ref="K13:U13"/>
    <mergeCell ref="A13:A14"/>
  </mergeCells>
  <phoneticPr fontId="16" type="noConversion"/>
  <conditionalFormatting sqref="B1:U1048576">
    <cfRule type="cellIs" dxfId="15" priority="1" operator="equal">
      <formula>"Delinquent"</formula>
    </cfRule>
    <cfRule type="cellIs" dxfId="14" priority="2" operator="lessThan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V277"/>
  <sheetViews>
    <sheetView showGridLines="0" workbookViewId="0"/>
  </sheetViews>
  <sheetFormatPr defaultRowHeight="15" x14ac:dyDescent="0.25"/>
  <cols>
    <col min="1" max="1" width="40.5703125" style="1" bestFit="1" customWidth="1"/>
    <col min="2" max="18" width="19.140625" style="44" customWidth="1"/>
    <col min="19" max="19" width="21.140625" style="44" customWidth="1"/>
    <col min="20" max="22" width="19.140625" style="44" customWidth="1"/>
    <col min="23" max="16384" width="9.140625" style="1"/>
  </cols>
  <sheetData>
    <row r="6" spans="1:22" ht="18" x14ac:dyDescent="0.25">
      <c r="A6" s="2" t="str">
        <f>Contents!A7</f>
        <v>Nevada Healthcare Quarterly Reports</v>
      </c>
    </row>
    <row r="7" spans="1:22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22" ht="18.75" x14ac:dyDescent="0.3">
      <c r="A8" s="42" t="s">
        <v>54</v>
      </c>
      <c r="B8" s="47"/>
      <c r="C8" s="45"/>
      <c r="D8" s="45"/>
      <c r="E8" s="45"/>
      <c r="F8" s="45"/>
      <c r="G8" s="45"/>
      <c r="H8" s="45"/>
    </row>
    <row r="9" spans="1:22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22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22" x14ac:dyDescent="0.25">
      <c r="A11" s="3"/>
      <c r="B11" s="45"/>
      <c r="C11" s="45"/>
      <c r="D11" s="45"/>
      <c r="E11" s="45"/>
      <c r="F11" s="45"/>
      <c r="G11" s="45"/>
      <c r="H11" s="45"/>
    </row>
    <row r="12" spans="1:22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22" s="48" customFormat="1" x14ac:dyDescent="0.25">
      <c r="A13" s="55" t="s">
        <v>19</v>
      </c>
      <c r="B13" s="52" t="s">
        <v>54</v>
      </c>
      <c r="C13" s="53"/>
      <c r="D13" s="53"/>
      <c r="E13" s="5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54"/>
    </row>
    <row r="14" spans="1:22" s="48" customFormat="1" ht="46.5" customHeight="1" thickBot="1" x14ac:dyDescent="0.3">
      <c r="A14" s="65"/>
      <c r="B14" s="10" t="s">
        <v>55</v>
      </c>
      <c r="C14" s="4" t="s">
        <v>56</v>
      </c>
      <c r="D14" s="4" t="s">
        <v>57</v>
      </c>
      <c r="E14" s="4" t="s">
        <v>58</v>
      </c>
      <c r="F14" s="4" t="s">
        <v>59</v>
      </c>
      <c r="G14" s="4" t="s">
        <v>60</v>
      </c>
      <c r="H14" s="4" t="s">
        <v>61</v>
      </c>
      <c r="I14" s="4" t="s">
        <v>62</v>
      </c>
      <c r="J14" s="4" t="s">
        <v>63</v>
      </c>
      <c r="K14" s="4" t="s">
        <v>64</v>
      </c>
      <c r="L14" s="4" t="s">
        <v>65</v>
      </c>
      <c r="M14" s="4" t="s">
        <v>66</v>
      </c>
      <c r="N14" s="4" t="s">
        <v>67</v>
      </c>
      <c r="O14" s="4" t="s">
        <v>68</v>
      </c>
      <c r="P14" s="4" t="s">
        <v>69</v>
      </c>
      <c r="Q14" s="4" t="s">
        <v>70</v>
      </c>
      <c r="R14" s="4" t="s">
        <v>71</v>
      </c>
      <c r="S14" s="4" t="s">
        <v>72</v>
      </c>
      <c r="T14" s="4" t="s">
        <v>73</v>
      </c>
      <c r="U14" s="4" t="s">
        <v>74</v>
      </c>
      <c r="V14" s="11" t="s">
        <v>35</v>
      </c>
    </row>
    <row r="15" spans="1:22" x14ac:dyDescent="0.25">
      <c r="A15" s="22" t="s">
        <v>158</v>
      </c>
      <c r="B15" s="12">
        <f>SUM(B16:B18)</f>
        <v>817334618.80000007</v>
      </c>
      <c r="C15" s="5">
        <f t="shared" ref="C15:U15" si="0">SUM(C16:C18)</f>
        <v>245785202.03999996</v>
      </c>
      <c r="D15" s="5">
        <f t="shared" si="0"/>
        <v>100069417.61</v>
      </c>
      <c r="E15" s="5">
        <f t="shared" si="0"/>
        <v>137651494.46000001</v>
      </c>
      <c r="F15" s="5">
        <f t="shared" si="0"/>
        <v>3641133.8899999997</v>
      </c>
      <c r="G15" s="5">
        <f t="shared" si="0"/>
        <v>17956633.829999998</v>
      </c>
      <c r="H15" s="5">
        <f t="shared" si="0"/>
        <v>7958808.8899999997</v>
      </c>
      <c r="I15" s="5">
        <f t="shared" si="0"/>
        <v>2357639.9</v>
      </c>
      <c r="J15" s="5">
        <f t="shared" si="0"/>
        <v>87417504.429999992</v>
      </c>
      <c r="K15" s="5">
        <f t="shared" si="0"/>
        <v>9165286.5500000007</v>
      </c>
      <c r="L15" s="5">
        <f t="shared" si="0"/>
        <v>395262151.12</v>
      </c>
      <c r="M15" s="5">
        <f t="shared" si="0"/>
        <v>27944887.960000005</v>
      </c>
      <c r="N15" s="5">
        <f t="shared" si="0"/>
        <v>67254751.109999999</v>
      </c>
      <c r="O15" s="5">
        <f t="shared" si="0"/>
        <v>137965737.69</v>
      </c>
      <c r="P15" s="5">
        <f t="shared" si="0"/>
        <v>17561443.550000001</v>
      </c>
      <c r="Q15" s="5">
        <f t="shared" si="0"/>
        <v>35479781.579999998</v>
      </c>
      <c r="R15" s="5">
        <f t="shared" si="0"/>
        <v>15947885.600000001</v>
      </c>
      <c r="S15" s="5">
        <f t="shared" si="0"/>
        <v>7235148.0099999998</v>
      </c>
      <c r="T15" s="5">
        <f t="shared" si="0"/>
        <v>14340422.83</v>
      </c>
      <c r="U15" s="5">
        <f t="shared" si="0"/>
        <v>96948508.690000013</v>
      </c>
      <c r="V15" s="18">
        <f t="shared" ref="V15" si="1">SUM(V16:V18)</f>
        <v>2245278458.5299997</v>
      </c>
    </row>
    <row r="16" spans="1:22" x14ac:dyDescent="0.25">
      <c r="A16" s="23" t="s">
        <v>146</v>
      </c>
      <c r="B16" s="12">
        <f>B25+B32+B39+B46+B53+B60+B67+B74+B81+B88+B95+B102+B109+B116+B123+B130+B137</f>
        <v>564990249.44000006</v>
      </c>
      <c r="C16" s="5">
        <f t="shared" ref="C16:V16" si="2">C25+C32+C39+C46+C53+C60+C67+C74+C81+C88+C95+C102+C109+C116+C123+C130+C137</f>
        <v>182809835.45999998</v>
      </c>
      <c r="D16" s="5">
        <f t="shared" si="2"/>
        <v>67094321.630000003</v>
      </c>
      <c r="E16" s="5">
        <f t="shared" si="2"/>
        <v>74857931.960000008</v>
      </c>
      <c r="F16" s="5">
        <f t="shared" si="2"/>
        <v>2562430.0999999996</v>
      </c>
      <c r="G16" s="5">
        <f t="shared" si="2"/>
        <v>14889845.549999999</v>
      </c>
      <c r="H16" s="5">
        <f t="shared" si="2"/>
        <v>514988.57000000007</v>
      </c>
      <c r="I16" s="5">
        <f t="shared" si="2"/>
        <v>2290533.63</v>
      </c>
      <c r="J16" s="5">
        <f t="shared" si="2"/>
        <v>47675717.689999998</v>
      </c>
      <c r="K16" s="5">
        <f t="shared" si="2"/>
        <v>6250474.54</v>
      </c>
      <c r="L16" s="5">
        <f t="shared" si="2"/>
        <v>252649126.44</v>
      </c>
      <c r="M16" s="5">
        <f t="shared" si="2"/>
        <v>20128107.490000002</v>
      </c>
      <c r="N16" s="5">
        <f t="shared" si="2"/>
        <v>34613980.770000003</v>
      </c>
      <c r="O16" s="5">
        <f t="shared" si="2"/>
        <v>99628681.590000004</v>
      </c>
      <c r="P16" s="5">
        <f t="shared" si="2"/>
        <v>9216271.5299999993</v>
      </c>
      <c r="Q16" s="5">
        <f t="shared" si="2"/>
        <v>28290193.310000002</v>
      </c>
      <c r="R16" s="5">
        <f t="shared" si="2"/>
        <v>10175588.93</v>
      </c>
      <c r="S16" s="5">
        <f t="shared" si="2"/>
        <v>1787064.01</v>
      </c>
      <c r="T16" s="5">
        <f t="shared" si="2"/>
        <v>8531057.6300000008</v>
      </c>
      <c r="U16" s="5">
        <f t="shared" si="2"/>
        <v>63046836.440000005</v>
      </c>
      <c r="V16" s="18">
        <f t="shared" si="2"/>
        <v>1492003236.6999998</v>
      </c>
    </row>
    <row r="17" spans="1:22" x14ac:dyDescent="0.25">
      <c r="A17" s="23" t="s">
        <v>147</v>
      </c>
      <c r="B17" s="12">
        <f>B144+B151+B158+B165+B172+B179</f>
        <v>188221265.63999999</v>
      </c>
      <c r="C17" s="5">
        <f t="shared" ref="C17:V17" si="3">C144+C151+C158+C165+C172+C179</f>
        <v>44939651.140000001</v>
      </c>
      <c r="D17" s="5">
        <f t="shared" si="3"/>
        <v>25169257.75</v>
      </c>
      <c r="E17" s="5">
        <f t="shared" si="3"/>
        <v>59035208</v>
      </c>
      <c r="F17" s="5">
        <f t="shared" si="3"/>
        <v>570520.75</v>
      </c>
      <c r="G17" s="5">
        <f t="shared" si="3"/>
        <v>2149860.7599999998</v>
      </c>
      <c r="H17" s="5">
        <f t="shared" si="3"/>
        <v>6483158.5999999996</v>
      </c>
      <c r="I17" s="5">
        <f t="shared" si="3"/>
        <v>-223725.88</v>
      </c>
      <c r="J17" s="5">
        <f t="shared" si="3"/>
        <v>28469077.16</v>
      </c>
      <c r="K17" s="5">
        <f t="shared" si="3"/>
        <v>2046831.2</v>
      </c>
      <c r="L17" s="5">
        <f t="shared" si="3"/>
        <v>126383939.06</v>
      </c>
      <c r="M17" s="5">
        <f t="shared" si="3"/>
        <v>5610250.4199999999</v>
      </c>
      <c r="N17" s="5">
        <f t="shared" si="3"/>
        <v>25060014.899999999</v>
      </c>
      <c r="O17" s="5">
        <f t="shared" si="3"/>
        <v>32789383.300000001</v>
      </c>
      <c r="P17" s="5">
        <f t="shared" si="3"/>
        <v>7007936.25</v>
      </c>
      <c r="Q17" s="5">
        <f t="shared" si="3"/>
        <v>4985110.76</v>
      </c>
      <c r="R17" s="5">
        <f t="shared" si="3"/>
        <v>2246467.87</v>
      </c>
      <c r="S17" s="5">
        <f t="shared" si="3"/>
        <v>2829751</v>
      </c>
      <c r="T17" s="5">
        <f t="shared" si="3"/>
        <v>3732323.1399999997</v>
      </c>
      <c r="U17" s="5">
        <f t="shared" si="3"/>
        <v>29457569.490000002</v>
      </c>
      <c r="V17" s="18">
        <f t="shared" si="3"/>
        <v>596963851.30999994</v>
      </c>
    </row>
    <row r="18" spans="1:22" x14ac:dyDescent="0.25">
      <c r="A18" s="23" t="s">
        <v>148</v>
      </c>
      <c r="B18" s="12">
        <f>B186+B193+B200+B207+B214+B221+B228+B235+B242+B249+B256+B263+B270+B277</f>
        <v>64123103.719999999</v>
      </c>
      <c r="C18" s="5">
        <f t="shared" ref="C18:U18" si="4">C186+C193+C200+C207+C214+C221+C228+C235+C242+C249+C256+C263+C270+C277</f>
        <v>18035715.440000001</v>
      </c>
      <c r="D18" s="5">
        <f t="shared" si="4"/>
        <v>7805838.2300000004</v>
      </c>
      <c r="E18" s="5">
        <f t="shared" si="4"/>
        <v>3758354.5</v>
      </c>
      <c r="F18" s="5">
        <f t="shared" si="4"/>
        <v>508183.03999999992</v>
      </c>
      <c r="G18" s="5">
        <f t="shared" si="4"/>
        <v>916927.52</v>
      </c>
      <c r="H18" s="5">
        <f t="shared" si="4"/>
        <v>960661.72</v>
      </c>
      <c r="I18" s="5">
        <f t="shared" si="4"/>
        <v>290832.15000000002</v>
      </c>
      <c r="J18" s="5">
        <f t="shared" si="4"/>
        <v>11272709.58</v>
      </c>
      <c r="K18" s="5">
        <f t="shared" si="4"/>
        <v>867980.80999999994</v>
      </c>
      <c r="L18" s="5">
        <f t="shared" si="4"/>
        <v>16229085.619999999</v>
      </c>
      <c r="M18" s="5">
        <f t="shared" si="4"/>
        <v>2206530.0499999998</v>
      </c>
      <c r="N18" s="5">
        <f t="shared" si="4"/>
        <v>7580755.4399999995</v>
      </c>
      <c r="O18" s="5">
        <f t="shared" si="4"/>
        <v>5547672.8000000007</v>
      </c>
      <c r="P18" s="5">
        <f t="shared" si="4"/>
        <v>1337235.77</v>
      </c>
      <c r="Q18" s="5">
        <f t="shared" si="4"/>
        <v>2204477.5099999998</v>
      </c>
      <c r="R18" s="5">
        <f t="shared" si="4"/>
        <v>3525828.8</v>
      </c>
      <c r="S18" s="5">
        <f t="shared" si="4"/>
        <v>2618333</v>
      </c>
      <c r="T18" s="5">
        <f t="shared" si="4"/>
        <v>2077042.0599999998</v>
      </c>
      <c r="U18" s="5">
        <f t="shared" si="4"/>
        <v>4444102.76</v>
      </c>
      <c r="V18" s="18">
        <f t="shared" ref="V18" si="5">V186+V193+V200+V207+V214+V221+V228+V235+V242+V249+V256+V263+V270+V277</f>
        <v>156311370.51999998</v>
      </c>
    </row>
    <row r="19" spans="1:22" x14ac:dyDescent="0.25">
      <c r="A19" s="24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46"/>
    </row>
    <row r="20" spans="1:22" x14ac:dyDescent="0.25">
      <c r="A20" s="22" t="s">
        <v>160</v>
      </c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46"/>
    </row>
    <row r="21" spans="1:22" x14ac:dyDescent="0.25">
      <c r="A21" s="25" t="s">
        <v>198</v>
      </c>
      <c r="B21" s="14">
        <v>27189519.920000002</v>
      </c>
      <c r="C21" s="6">
        <v>7840175.2300000004</v>
      </c>
      <c r="D21" s="6">
        <v>4216376.53</v>
      </c>
      <c r="E21" s="6">
        <v>6366105.5</v>
      </c>
      <c r="F21" s="6">
        <v>339766.22</v>
      </c>
      <c r="G21" s="6">
        <v>1596664.32</v>
      </c>
      <c r="H21" s="6">
        <v>0</v>
      </c>
      <c r="I21" s="6">
        <v>231552.94</v>
      </c>
      <c r="J21" s="6">
        <v>2493060.13</v>
      </c>
      <c r="K21" s="6">
        <v>44805.66</v>
      </c>
      <c r="L21" s="6">
        <v>12654714.58</v>
      </c>
      <c r="M21" s="6">
        <v>960138.84</v>
      </c>
      <c r="N21" s="6">
        <v>2365715.14</v>
      </c>
      <c r="O21" s="6">
        <v>7491436.9800000004</v>
      </c>
      <c r="P21" s="6">
        <v>316108.98</v>
      </c>
      <c r="Q21" s="6">
        <v>2555494.64</v>
      </c>
      <c r="R21" s="6">
        <v>1298737.6000000001</v>
      </c>
      <c r="S21" s="6">
        <v>0</v>
      </c>
      <c r="T21" s="6">
        <v>461711.94</v>
      </c>
      <c r="U21" s="6">
        <v>717783.54</v>
      </c>
      <c r="V21" s="19">
        <v>79139868.689999998</v>
      </c>
    </row>
    <row r="22" spans="1:22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6" t="s">
        <v>204</v>
      </c>
      <c r="I22" s="6" t="s">
        <v>204</v>
      </c>
      <c r="J22" s="6" t="s">
        <v>204</v>
      </c>
      <c r="K22" s="6" t="s">
        <v>204</v>
      </c>
      <c r="L22" s="6" t="s">
        <v>204</v>
      </c>
      <c r="M22" s="6" t="s">
        <v>204</v>
      </c>
      <c r="N22" s="6" t="s">
        <v>204</v>
      </c>
      <c r="O22" s="6" t="s">
        <v>204</v>
      </c>
      <c r="P22" s="6" t="s">
        <v>204</v>
      </c>
      <c r="Q22" s="6" t="s">
        <v>204</v>
      </c>
      <c r="R22" s="6" t="s">
        <v>204</v>
      </c>
      <c r="S22" s="6" t="s">
        <v>204</v>
      </c>
      <c r="T22" s="6" t="s">
        <v>204</v>
      </c>
      <c r="U22" s="6" t="s">
        <v>204</v>
      </c>
      <c r="V22" s="19" t="s">
        <v>204</v>
      </c>
    </row>
    <row r="23" spans="1:22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6" t="s">
        <v>204</v>
      </c>
      <c r="I23" s="6" t="s">
        <v>204</v>
      </c>
      <c r="J23" s="6" t="s">
        <v>204</v>
      </c>
      <c r="K23" s="6" t="s">
        <v>204</v>
      </c>
      <c r="L23" s="6" t="s">
        <v>204</v>
      </c>
      <c r="M23" s="6" t="s">
        <v>204</v>
      </c>
      <c r="N23" s="6" t="s">
        <v>204</v>
      </c>
      <c r="O23" s="6" t="s">
        <v>204</v>
      </c>
      <c r="P23" s="6" t="s">
        <v>204</v>
      </c>
      <c r="Q23" s="6" t="s">
        <v>204</v>
      </c>
      <c r="R23" s="6" t="s">
        <v>204</v>
      </c>
      <c r="S23" s="6" t="s">
        <v>204</v>
      </c>
      <c r="T23" s="6" t="s">
        <v>204</v>
      </c>
      <c r="U23" s="6" t="s">
        <v>204</v>
      </c>
      <c r="V23" s="19" t="s">
        <v>204</v>
      </c>
    </row>
    <row r="24" spans="1:22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6" t="s">
        <v>204</v>
      </c>
      <c r="I24" s="6" t="s">
        <v>204</v>
      </c>
      <c r="J24" s="6" t="s">
        <v>204</v>
      </c>
      <c r="K24" s="6" t="s">
        <v>204</v>
      </c>
      <c r="L24" s="6" t="s">
        <v>204</v>
      </c>
      <c r="M24" s="6" t="s">
        <v>204</v>
      </c>
      <c r="N24" s="6" t="s">
        <v>204</v>
      </c>
      <c r="O24" s="6" t="s">
        <v>204</v>
      </c>
      <c r="P24" s="6" t="s">
        <v>204</v>
      </c>
      <c r="Q24" s="6" t="s">
        <v>204</v>
      </c>
      <c r="R24" s="6" t="s">
        <v>204</v>
      </c>
      <c r="S24" s="6" t="s">
        <v>204</v>
      </c>
      <c r="T24" s="6" t="s">
        <v>204</v>
      </c>
      <c r="U24" s="6" t="s">
        <v>204</v>
      </c>
      <c r="V24" s="19" t="s">
        <v>204</v>
      </c>
    </row>
    <row r="25" spans="1:22" x14ac:dyDescent="0.25">
      <c r="A25" s="22" t="s">
        <v>157</v>
      </c>
      <c r="B25" s="12">
        <f t="shared" ref="B25:V25" si="6">SUM(B21:B24)</f>
        <v>27189519.920000002</v>
      </c>
      <c r="C25" s="5">
        <f t="shared" si="6"/>
        <v>7840175.2300000004</v>
      </c>
      <c r="D25" s="5">
        <f t="shared" si="6"/>
        <v>4216376.53</v>
      </c>
      <c r="E25" s="5">
        <f t="shared" si="6"/>
        <v>6366105.5</v>
      </c>
      <c r="F25" s="5">
        <f t="shared" si="6"/>
        <v>339766.22</v>
      </c>
      <c r="G25" s="5">
        <f t="shared" si="6"/>
        <v>1596664.32</v>
      </c>
      <c r="H25" s="5">
        <f t="shared" si="6"/>
        <v>0</v>
      </c>
      <c r="I25" s="5">
        <f t="shared" si="6"/>
        <v>231552.94</v>
      </c>
      <c r="J25" s="5">
        <f t="shared" si="6"/>
        <v>2493060.13</v>
      </c>
      <c r="K25" s="5">
        <f t="shared" si="6"/>
        <v>44805.66</v>
      </c>
      <c r="L25" s="5">
        <f t="shared" si="6"/>
        <v>12654714.58</v>
      </c>
      <c r="M25" s="5">
        <f t="shared" si="6"/>
        <v>960138.84</v>
      </c>
      <c r="N25" s="5">
        <f t="shared" si="6"/>
        <v>2365715.14</v>
      </c>
      <c r="O25" s="5">
        <f t="shared" si="6"/>
        <v>7491436.9800000004</v>
      </c>
      <c r="P25" s="5">
        <f t="shared" si="6"/>
        <v>316108.98</v>
      </c>
      <c r="Q25" s="5">
        <f t="shared" si="6"/>
        <v>2555494.64</v>
      </c>
      <c r="R25" s="5">
        <f t="shared" si="6"/>
        <v>1298737.6000000001</v>
      </c>
      <c r="S25" s="5">
        <f t="shared" si="6"/>
        <v>0</v>
      </c>
      <c r="T25" s="5">
        <f t="shared" si="6"/>
        <v>461711.94</v>
      </c>
      <c r="U25" s="5">
        <f t="shared" si="6"/>
        <v>717783.54</v>
      </c>
      <c r="V25" s="18">
        <f t="shared" si="6"/>
        <v>79139868.689999998</v>
      </c>
    </row>
    <row r="26" spans="1:22" x14ac:dyDescent="0.25">
      <c r="A26" s="24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46"/>
    </row>
    <row r="27" spans="1:22" x14ac:dyDescent="0.25">
      <c r="A27" s="22" t="s">
        <v>161</v>
      </c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46"/>
    </row>
    <row r="28" spans="1:22" x14ac:dyDescent="0.25">
      <c r="A28" s="25" t="s">
        <v>198</v>
      </c>
      <c r="B28" s="14">
        <v>880923</v>
      </c>
      <c r="C28" s="6">
        <v>214631</v>
      </c>
      <c r="D28" s="6">
        <v>57443</v>
      </c>
      <c r="E28" s="6">
        <v>0</v>
      </c>
      <c r="F28" s="6">
        <v>0</v>
      </c>
      <c r="G28" s="6">
        <v>31187</v>
      </c>
      <c r="H28" s="6">
        <v>0</v>
      </c>
      <c r="I28" s="6">
        <v>34358</v>
      </c>
      <c r="J28" s="6">
        <v>0</v>
      </c>
      <c r="K28" s="6">
        <v>988772</v>
      </c>
      <c r="L28" s="6">
        <v>234364</v>
      </c>
      <c r="M28" s="6">
        <v>0</v>
      </c>
      <c r="N28" s="6">
        <v>158057</v>
      </c>
      <c r="O28" s="6">
        <v>120132</v>
      </c>
      <c r="P28" s="6">
        <v>390048</v>
      </c>
      <c r="Q28" s="6">
        <v>99098</v>
      </c>
      <c r="R28" s="6">
        <v>301955</v>
      </c>
      <c r="S28" s="6">
        <v>0</v>
      </c>
      <c r="T28" s="6">
        <v>32828</v>
      </c>
      <c r="U28" s="6">
        <v>241188</v>
      </c>
      <c r="V28" s="19">
        <v>3784984</v>
      </c>
    </row>
    <row r="29" spans="1:22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6" t="s">
        <v>204</v>
      </c>
      <c r="I29" s="6" t="s">
        <v>204</v>
      </c>
      <c r="J29" s="6" t="s">
        <v>204</v>
      </c>
      <c r="K29" s="6" t="s">
        <v>204</v>
      </c>
      <c r="L29" s="6" t="s">
        <v>204</v>
      </c>
      <c r="M29" s="6" t="s">
        <v>204</v>
      </c>
      <c r="N29" s="6" t="s">
        <v>204</v>
      </c>
      <c r="O29" s="6" t="s">
        <v>204</v>
      </c>
      <c r="P29" s="6" t="s">
        <v>204</v>
      </c>
      <c r="Q29" s="6" t="s">
        <v>204</v>
      </c>
      <c r="R29" s="6" t="s">
        <v>204</v>
      </c>
      <c r="S29" s="6" t="s">
        <v>204</v>
      </c>
      <c r="T29" s="6" t="s">
        <v>204</v>
      </c>
      <c r="U29" s="6" t="s">
        <v>204</v>
      </c>
      <c r="V29" s="19" t="s">
        <v>204</v>
      </c>
    </row>
    <row r="30" spans="1:22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6" t="s">
        <v>204</v>
      </c>
      <c r="I30" s="6" t="s">
        <v>204</v>
      </c>
      <c r="J30" s="6" t="s">
        <v>204</v>
      </c>
      <c r="K30" s="6" t="s">
        <v>204</v>
      </c>
      <c r="L30" s="6" t="s">
        <v>204</v>
      </c>
      <c r="M30" s="6" t="s">
        <v>204</v>
      </c>
      <c r="N30" s="6" t="s">
        <v>204</v>
      </c>
      <c r="O30" s="6" t="s">
        <v>204</v>
      </c>
      <c r="P30" s="6" t="s">
        <v>204</v>
      </c>
      <c r="Q30" s="6" t="s">
        <v>204</v>
      </c>
      <c r="R30" s="6" t="s">
        <v>204</v>
      </c>
      <c r="S30" s="6" t="s">
        <v>204</v>
      </c>
      <c r="T30" s="6" t="s">
        <v>204</v>
      </c>
      <c r="U30" s="6" t="s">
        <v>204</v>
      </c>
      <c r="V30" s="19" t="s">
        <v>204</v>
      </c>
    </row>
    <row r="31" spans="1:22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6" t="s">
        <v>204</v>
      </c>
      <c r="I31" s="6" t="s">
        <v>204</v>
      </c>
      <c r="J31" s="6" t="s">
        <v>204</v>
      </c>
      <c r="K31" s="6" t="s">
        <v>204</v>
      </c>
      <c r="L31" s="6" t="s">
        <v>204</v>
      </c>
      <c r="M31" s="6" t="s">
        <v>204</v>
      </c>
      <c r="N31" s="6" t="s">
        <v>204</v>
      </c>
      <c r="O31" s="6" t="s">
        <v>204</v>
      </c>
      <c r="P31" s="6" t="s">
        <v>204</v>
      </c>
      <c r="Q31" s="6" t="s">
        <v>204</v>
      </c>
      <c r="R31" s="6" t="s">
        <v>204</v>
      </c>
      <c r="S31" s="6" t="s">
        <v>204</v>
      </c>
      <c r="T31" s="6" t="s">
        <v>204</v>
      </c>
      <c r="U31" s="6" t="s">
        <v>204</v>
      </c>
      <c r="V31" s="19" t="s">
        <v>204</v>
      </c>
    </row>
    <row r="32" spans="1:22" x14ac:dyDescent="0.25">
      <c r="A32" s="22" t="s">
        <v>157</v>
      </c>
      <c r="B32" s="12">
        <f t="shared" ref="B32:V32" si="7">SUM(B28:B31)</f>
        <v>880923</v>
      </c>
      <c r="C32" s="5">
        <f t="shared" si="7"/>
        <v>214631</v>
      </c>
      <c r="D32" s="5">
        <f t="shared" si="7"/>
        <v>57443</v>
      </c>
      <c r="E32" s="5">
        <f t="shared" si="7"/>
        <v>0</v>
      </c>
      <c r="F32" s="5">
        <f t="shared" si="7"/>
        <v>0</v>
      </c>
      <c r="G32" s="5">
        <f t="shared" si="7"/>
        <v>31187</v>
      </c>
      <c r="H32" s="5">
        <f t="shared" si="7"/>
        <v>0</v>
      </c>
      <c r="I32" s="5">
        <f t="shared" si="7"/>
        <v>34358</v>
      </c>
      <c r="J32" s="5">
        <f t="shared" si="7"/>
        <v>0</v>
      </c>
      <c r="K32" s="5">
        <f t="shared" si="7"/>
        <v>988772</v>
      </c>
      <c r="L32" s="5">
        <f t="shared" si="7"/>
        <v>234364</v>
      </c>
      <c r="M32" s="5">
        <f t="shared" si="7"/>
        <v>0</v>
      </c>
      <c r="N32" s="5">
        <f t="shared" si="7"/>
        <v>158057</v>
      </c>
      <c r="O32" s="5">
        <f t="shared" si="7"/>
        <v>120132</v>
      </c>
      <c r="P32" s="5">
        <f t="shared" si="7"/>
        <v>390048</v>
      </c>
      <c r="Q32" s="5">
        <f t="shared" si="7"/>
        <v>99098</v>
      </c>
      <c r="R32" s="5">
        <f t="shared" si="7"/>
        <v>301955</v>
      </c>
      <c r="S32" s="5">
        <f t="shared" si="7"/>
        <v>0</v>
      </c>
      <c r="T32" s="5">
        <f t="shared" si="7"/>
        <v>32828</v>
      </c>
      <c r="U32" s="5">
        <f t="shared" si="7"/>
        <v>241188</v>
      </c>
      <c r="V32" s="18">
        <f t="shared" si="7"/>
        <v>3784984</v>
      </c>
    </row>
    <row r="33" spans="1:22" x14ac:dyDescent="0.25">
      <c r="A33" s="24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46"/>
    </row>
    <row r="34" spans="1:22" x14ac:dyDescent="0.25">
      <c r="A34" s="22" t="s">
        <v>162</v>
      </c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46"/>
    </row>
    <row r="35" spans="1:22" x14ac:dyDescent="0.25">
      <c r="A35" s="25" t="s">
        <v>198</v>
      </c>
      <c r="B35" s="14">
        <v>1259748</v>
      </c>
      <c r="C35" s="6">
        <v>251627</v>
      </c>
      <c r="D35" s="6">
        <v>59250</v>
      </c>
      <c r="E35" s="6">
        <v>0</v>
      </c>
      <c r="F35" s="6">
        <v>0</v>
      </c>
      <c r="G35" s="6">
        <v>55334</v>
      </c>
      <c r="H35" s="6">
        <v>0</v>
      </c>
      <c r="I35" s="6">
        <v>45352</v>
      </c>
      <c r="J35" s="6">
        <v>0</v>
      </c>
      <c r="K35" s="6">
        <v>1521627</v>
      </c>
      <c r="L35" s="6">
        <v>362307</v>
      </c>
      <c r="M35" s="6">
        <v>0</v>
      </c>
      <c r="N35" s="6">
        <v>248050</v>
      </c>
      <c r="O35" s="6">
        <v>154558</v>
      </c>
      <c r="P35" s="6">
        <v>515865</v>
      </c>
      <c r="Q35" s="6">
        <v>167412</v>
      </c>
      <c r="R35" s="6">
        <v>461226</v>
      </c>
      <c r="S35" s="6">
        <v>0</v>
      </c>
      <c r="T35" s="6">
        <v>53006</v>
      </c>
      <c r="U35" s="6">
        <v>391842</v>
      </c>
      <c r="V35" s="19">
        <v>5547204</v>
      </c>
    </row>
    <row r="36" spans="1:22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6" t="s">
        <v>204</v>
      </c>
      <c r="I36" s="6" t="s">
        <v>204</v>
      </c>
      <c r="J36" s="6" t="s">
        <v>204</v>
      </c>
      <c r="K36" s="6" t="s">
        <v>204</v>
      </c>
      <c r="L36" s="6" t="s">
        <v>204</v>
      </c>
      <c r="M36" s="6" t="s">
        <v>204</v>
      </c>
      <c r="N36" s="6" t="s">
        <v>204</v>
      </c>
      <c r="O36" s="6" t="s">
        <v>204</v>
      </c>
      <c r="P36" s="6" t="s">
        <v>204</v>
      </c>
      <c r="Q36" s="6" t="s">
        <v>204</v>
      </c>
      <c r="R36" s="6" t="s">
        <v>204</v>
      </c>
      <c r="S36" s="6" t="s">
        <v>204</v>
      </c>
      <c r="T36" s="6" t="s">
        <v>204</v>
      </c>
      <c r="U36" s="6" t="s">
        <v>204</v>
      </c>
      <c r="V36" s="19" t="s">
        <v>204</v>
      </c>
    </row>
    <row r="37" spans="1:22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6" t="s">
        <v>204</v>
      </c>
      <c r="I37" s="6" t="s">
        <v>204</v>
      </c>
      <c r="J37" s="6" t="s">
        <v>204</v>
      </c>
      <c r="K37" s="6" t="s">
        <v>204</v>
      </c>
      <c r="L37" s="6" t="s">
        <v>204</v>
      </c>
      <c r="M37" s="6" t="s">
        <v>204</v>
      </c>
      <c r="N37" s="6" t="s">
        <v>204</v>
      </c>
      <c r="O37" s="6" t="s">
        <v>204</v>
      </c>
      <c r="P37" s="6" t="s">
        <v>204</v>
      </c>
      <c r="Q37" s="6" t="s">
        <v>204</v>
      </c>
      <c r="R37" s="6" t="s">
        <v>204</v>
      </c>
      <c r="S37" s="6" t="s">
        <v>204</v>
      </c>
      <c r="T37" s="6" t="s">
        <v>204</v>
      </c>
      <c r="U37" s="6" t="s">
        <v>204</v>
      </c>
      <c r="V37" s="19" t="s">
        <v>204</v>
      </c>
    </row>
    <row r="38" spans="1:22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6" t="s">
        <v>204</v>
      </c>
      <c r="I38" s="6" t="s">
        <v>204</v>
      </c>
      <c r="J38" s="6" t="s">
        <v>204</v>
      </c>
      <c r="K38" s="6" t="s">
        <v>204</v>
      </c>
      <c r="L38" s="6" t="s">
        <v>204</v>
      </c>
      <c r="M38" s="6" t="s">
        <v>204</v>
      </c>
      <c r="N38" s="6" t="s">
        <v>204</v>
      </c>
      <c r="O38" s="6" t="s">
        <v>204</v>
      </c>
      <c r="P38" s="6" t="s">
        <v>204</v>
      </c>
      <c r="Q38" s="6" t="s">
        <v>204</v>
      </c>
      <c r="R38" s="6" t="s">
        <v>204</v>
      </c>
      <c r="S38" s="6" t="s">
        <v>204</v>
      </c>
      <c r="T38" s="6" t="s">
        <v>204</v>
      </c>
      <c r="U38" s="6" t="s">
        <v>204</v>
      </c>
      <c r="V38" s="19" t="s">
        <v>204</v>
      </c>
    </row>
    <row r="39" spans="1:22" x14ac:dyDescent="0.25">
      <c r="A39" s="22" t="s">
        <v>157</v>
      </c>
      <c r="B39" s="12">
        <f t="shared" ref="B39:V39" si="8">SUM(B35:B38)</f>
        <v>1259748</v>
      </c>
      <c r="C39" s="5">
        <f t="shared" si="8"/>
        <v>251627</v>
      </c>
      <c r="D39" s="5">
        <f t="shared" si="8"/>
        <v>59250</v>
      </c>
      <c r="E39" s="5">
        <f t="shared" si="8"/>
        <v>0</v>
      </c>
      <c r="F39" s="5">
        <f t="shared" si="8"/>
        <v>0</v>
      </c>
      <c r="G39" s="5">
        <f t="shared" si="8"/>
        <v>55334</v>
      </c>
      <c r="H39" s="5">
        <f t="shared" si="8"/>
        <v>0</v>
      </c>
      <c r="I39" s="5">
        <f t="shared" si="8"/>
        <v>45352</v>
      </c>
      <c r="J39" s="5">
        <f t="shared" si="8"/>
        <v>0</v>
      </c>
      <c r="K39" s="5">
        <f t="shared" si="8"/>
        <v>1521627</v>
      </c>
      <c r="L39" s="5">
        <f t="shared" si="8"/>
        <v>362307</v>
      </c>
      <c r="M39" s="5">
        <f t="shared" si="8"/>
        <v>0</v>
      </c>
      <c r="N39" s="5">
        <f t="shared" si="8"/>
        <v>248050</v>
      </c>
      <c r="O39" s="5">
        <f t="shared" si="8"/>
        <v>154558</v>
      </c>
      <c r="P39" s="5">
        <f t="shared" si="8"/>
        <v>515865</v>
      </c>
      <c r="Q39" s="5">
        <f t="shared" si="8"/>
        <v>167412</v>
      </c>
      <c r="R39" s="5">
        <f t="shared" si="8"/>
        <v>461226</v>
      </c>
      <c r="S39" s="5">
        <f t="shared" si="8"/>
        <v>0</v>
      </c>
      <c r="T39" s="5">
        <f t="shared" si="8"/>
        <v>53006</v>
      </c>
      <c r="U39" s="5">
        <f t="shared" si="8"/>
        <v>391842</v>
      </c>
      <c r="V39" s="18">
        <f t="shared" si="8"/>
        <v>5547204</v>
      </c>
    </row>
    <row r="40" spans="1:22" x14ac:dyDescent="0.25">
      <c r="A40" s="24"/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46"/>
    </row>
    <row r="41" spans="1:22" x14ac:dyDescent="0.25">
      <c r="A41" s="22" t="s">
        <v>163</v>
      </c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46"/>
    </row>
    <row r="42" spans="1:22" x14ac:dyDescent="0.25">
      <c r="A42" s="25" t="s">
        <v>198</v>
      </c>
      <c r="B42" s="14">
        <v>1053818</v>
      </c>
      <c r="C42" s="6">
        <v>228473</v>
      </c>
      <c r="D42" s="6">
        <v>59895</v>
      </c>
      <c r="E42" s="6">
        <v>0</v>
      </c>
      <c r="F42" s="6">
        <v>0</v>
      </c>
      <c r="G42" s="6">
        <v>37151</v>
      </c>
      <c r="H42" s="6">
        <v>0</v>
      </c>
      <c r="I42" s="6">
        <v>25310</v>
      </c>
      <c r="J42" s="6">
        <v>0</v>
      </c>
      <c r="K42" s="6">
        <v>822238</v>
      </c>
      <c r="L42" s="6">
        <v>174692</v>
      </c>
      <c r="M42" s="6">
        <v>0</v>
      </c>
      <c r="N42" s="6">
        <v>154429</v>
      </c>
      <c r="O42" s="6">
        <v>150629</v>
      </c>
      <c r="P42" s="6">
        <v>512808</v>
      </c>
      <c r="Q42" s="6">
        <v>134565</v>
      </c>
      <c r="R42" s="6">
        <v>221094</v>
      </c>
      <c r="S42" s="6">
        <v>0</v>
      </c>
      <c r="T42" s="6">
        <v>44430</v>
      </c>
      <c r="U42" s="6">
        <v>241220</v>
      </c>
      <c r="V42" s="19">
        <v>3860752</v>
      </c>
    </row>
    <row r="43" spans="1:22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6" t="s">
        <v>204</v>
      </c>
      <c r="I43" s="6" t="s">
        <v>204</v>
      </c>
      <c r="J43" s="6" t="s">
        <v>204</v>
      </c>
      <c r="K43" s="6" t="s">
        <v>204</v>
      </c>
      <c r="L43" s="6" t="s">
        <v>204</v>
      </c>
      <c r="M43" s="6" t="s">
        <v>204</v>
      </c>
      <c r="N43" s="6" t="s">
        <v>204</v>
      </c>
      <c r="O43" s="6" t="s">
        <v>204</v>
      </c>
      <c r="P43" s="6" t="s">
        <v>204</v>
      </c>
      <c r="Q43" s="6" t="s">
        <v>204</v>
      </c>
      <c r="R43" s="6" t="s">
        <v>204</v>
      </c>
      <c r="S43" s="6" t="s">
        <v>204</v>
      </c>
      <c r="T43" s="6" t="s">
        <v>204</v>
      </c>
      <c r="U43" s="6" t="s">
        <v>204</v>
      </c>
      <c r="V43" s="19" t="s">
        <v>204</v>
      </c>
    </row>
    <row r="44" spans="1:22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6" t="s">
        <v>204</v>
      </c>
      <c r="I44" s="6" t="s">
        <v>204</v>
      </c>
      <c r="J44" s="6" t="s">
        <v>204</v>
      </c>
      <c r="K44" s="6" t="s">
        <v>204</v>
      </c>
      <c r="L44" s="6" t="s">
        <v>204</v>
      </c>
      <c r="M44" s="6" t="s">
        <v>204</v>
      </c>
      <c r="N44" s="6" t="s">
        <v>204</v>
      </c>
      <c r="O44" s="6" t="s">
        <v>204</v>
      </c>
      <c r="P44" s="6" t="s">
        <v>204</v>
      </c>
      <c r="Q44" s="6" t="s">
        <v>204</v>
      </c>
      <c r="R44" s="6" t="s">
        <v>204</v>
      </c>
      <c r="S44" s="6" t="s">
        <v>204</v>
      </c>
      <c r="T44" s="6" t="s">
        <v>204</v>
      </c>
      <c r="U44" s="6" t="s">
        <v>204</v>
      </c>
      <c r="V44" s="19" t="s">
        <v>204</v>
      </c>
    </row>
    <row r="45" spans="1:22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6" t="s">
        <v>204</v>
      </c>
      <c r="I45" s="6" t="s">
        <v>204</v>
      </c>
      <c r="J45" s="6" t="s">
        <v>204</v>
      </c>
      <c r="K45" s="6" t="s">
        <v>204</v>
      </c>
      <c r="L45" s="6" t="s">
        <v>204</v>
      </c>
      <c r="M45" s="6" t="s">
        <v>204</v>
      </c>
      <c r="N45" s="6" t="s">
        <v>204</v>
      </c>
      <c r="O45" s="6" t="s">
        <v>204</v>
      </c>
      <c r="P45" s="6" t="s">
        <v>204</v>
      </c>
      <c r="Q45" s="6" t="s">
        <v>204</v>
      </c>
      <c r="R45" s="6" t="s">
        <v>204</v>
      </c>
      <c r="S45" s="6" t="s">
        <v>204</v>
      </c>
      <c r="T45" s="6" t="s">
        <v>204</v>
      </c>
      <c r="U45" s="6" t="s">
        <v>204</v>
      </c>
      <c r="V45" s="19" t="s">
        <v>204</v>
      </c>
    </row>
    <row r="46" spans="1:22" x14ac:dyDescent="0.25">
      <c r="A46" s="22" t="s">
        <v>157</v>
      </c>
      <c r="B46" s="12">
        <f t="shared" ref="B46:V46" si="9">SUM(B42:B45)</f>
        <v>1053818</v>
      </c>
      <c r="C46" s="5">
        <f t="shared" si="9"/>
        <v>228473</v>
      </c>
      <c r="D46" s="5">
        <f t="shared" si="9"/>
        <v>59895</v>
      </c>
      <c r="E46" s="5">
        <f t="shared" si="9"/>
        <v>0</v>
      </c>
      <c r="F46" s="5">
        <f t="shared" si="9"/>
        <v>0</v>
      </c>
      <c r="G46" s="5">
        <f t="shared" si="9"/>
        <v>37151</v>
      </c>
      <c r="H46" s="5">
        <f t="shared" si="9"/>
        <v>0</v>
      </c>
      <c r="I46" s="5">
        <f t="shared" si="9"/>
        <v>25310</v>
      </c>
      <c r="J46" s="5">
        <f t="shared" si="9"/>
        <v>0</v>
      </c>
      <c r="K46" s="5">
        <f t="shared" si="9"/>
        <v>822238</v>
      </c>
      <c r="L46" s="5">
        <f t="shared" si="9"/>
        <v>174692</v>
      </c>
      <c r="M46" s="5">
        <f t="shared" si="9"/>
        <v>0</v>
      </c>
      <c r="N46" s="5">
        <f t="shared" si="9"/>
        <v>154429</v>
      </c>
      <c r="O46" s="5">
        <f t="shared" si="9"/>
        <v>150629</v>
      </c>
      <c r="P46" s="5">
        <f t="shared" si="9"/>
        <v>512808</v>
      </c>
      <c r="Q46" s="5">
        <f t="shared" si="9"/>
        <v>134565</v>
      </c>
      <c r="R46" s="5">
        <f t="shared" si="9"/>
        <v>221094</v>
      </c>
      <c r="S46" s="5">
        <f t="shared" si="9"/>
        <v>0</v>
      </c>
      <c r="T46" s="5">
        <f t="shared" si="9"/>
        <v>44430</v>
      </c>
      <c r="U46" s="5">
        <f t="shared" si="9"/>
        <v>241220</v>
      </c>
      <c r="V46" s="18">
        <f t="shared" si="9"/>
        <v>3860752</v>
      </c>
    </row>
    <row r="47" spans="1:22" x14ac:dyDescent="0.25">
      <c r="A47" s="24"/>
      <c r="B47" s="32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46"/>
    </row>
    <row r="48" spans="1:22" x14ac:dyDescent="0.25">
      <c r="A48" s="22" t="s">
        <v>164</v>
      </c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46"/>
    </row>
    <row r="49" spans="1:22" x14ac:dyDescent="0.25">
      <c r="A49" s="25" t="s">
        <v>198</v>
      </c>
      <c r="B49" s="14">
        <v>740644</v>
      </c>
      <c r="C49" s="6">
        <v>155925</v>
      </c>
      <c r="D49" s="6">
        <v>51023</v>
      </c>
      <c r="E49" s="6">
        <v>0</v>
      </c>
      <c r="F49" s="6">
        <v>0</v>
      </c>
      <c r="G49" s="6">
        <v>25980</v>
      </c>
      <c r="H49" s="6">
        <v>0</v>
      </c>
      <c r="I49" s="6">
        <v>50569</v>
      </c>
      <c r="J49" s="6">
        <v>0</v>
      </c>
      <c r="K49" s="6">
        <v>612861</v>
      </c>
      <c r="L49" s="6">
        <v>127127</v>
      </c>
      <c r="M49" s="6">
        <v>0</v>
      </c>
      <c r="N49" s="6">
        <v>161703</v>
      </c>
      <c r="O49" s="6">
        <v>103877</v>
      </c>
      <c r="P49" s="6">
        <v>467082</v>
      </c>
      <c r="Q49" s="6">
        <v>87540</v>
      </c>
      <c r="R49" s="6">
        <v>212366</v>
      </c>
      <c r="S49" s="6">
        <v>0</v>
      </c>
      <c r="T49" s="6">
        <v>38440</v>
      </c>
      <c r="U49" s="6">
        <v>152824</v>
      </c>
      <c r="V49" s="19">
        <v>2987961</v>
      </c>
    </row>
    <row r="50" spans="1:22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6" t="s">
        <v>204</v>
      </c>
      <c r="I50" s="6" t="s">
        <v>204</v>
      </c>
      <c r="J50" s="6" t="s">
        <v>204</v>
      </c>
      <c r="K50" s="6" t="s">
        <v>204</v>
      </c>
      <c r="L50" s="6" t="s">
        <v>204</v>
      </c>
      <c r="M50" s="6" t="s">
        <v>204</v>
      </c>
      <c r="N50" s="6" t="s">
        <v>204</v>
      </c>
      <c r="O50" s="6" t="s">
        <v>204</v>
      </c>
      <c r="P50" s="6" t="s">
        <v>204</v>
      </c>
      <c r="Q50" s="6" t="s">
        <v>204</v>
      </c>
      <c r="R50" s="6" t="s">
        <v>204</v>
      </c>
      <c r="S50" s="6" t="s">
        <v>204</v>
      </c>
      <c r="T50" s="6" t="s">
        <v>204</v>
      </c>
      <c r="U50" s="6" t="s">
        <v>204</v>
      </c>
      <c r="V50" s="19" t="s">
        <v>204</v>
      </c>
    </row>
    <row r="51" spans="1:22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6" t="s">
        <v>204</v>
      </c>
      <c r="I51" s="6" t="s">
        <v>204</v>
      </c>
      <c r="J51" s="6" t="s">
        <v>204</v>
      </c>
      <c r="K51" s="6" t="s">
        <v>204</v>
      </c>
      <c r="L51" s="6" t="s">
        <v>204</v>
      </c>
      <c r="M51" s="6" t="s">
        <v>204</v>
      </c>
      <c r="N51" s="6" t="s">
        <v>204</v>
      </c>
      <c r="O51" s="6" t="s">
        <v>204</v>
      </c>
      <c r="P51" s="6" t="s">
        <v>204</v>
      </c>
      <c r="Q51" s="6" t="s">
        <v>204</v>
      </c>
      <c r="R51" s="6" t="s">
        <v>204</v>
      </c>
      <c r="S51" s="6" t="s">
        <v>204</v>
      </c>
      <c r="T51" s="6" t="s">
        <v>204</v>
      </c>
      <c r="U51" s="6" t="s">
        <v>204</v>
      </c>
      <c r="V51" s="19" t="s">
        <v>204</v>
      </c>
    </row>
    <row r="52" spans="1:22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6" t="s">
        <v>204</v>
      </c>
      <c r="I52" s="6" t="s">
        <v>204</v>
      </c>
      <c r="J52" s="6" t="s">
        <v>204</v>
      </c>
      <c r="K52" s="6" t="s">
        <v>204</v>
      </c>
      <c r="L52" s="6" t="s">
        <v>204</v>
      </c>
      <c r="M52" s="6" t="s">
        <v>204</v>
      </c>
      <c r="N52" s="6" t="s">
        <v>204</v>
      </c>
      <c r="O52" s="6" t="s">
        <v>204</v>
      </c>
      <c r="P52" s="6" t="s">
        <v>204</v>
      </c>
      <c r="Q52" s="6" t="s">
        <v>204</v>
      </c>
      <c r="R52" s="6" t="s">
        <v>204</v>
      </c>
      <c r="S52" s="6" t="s">
        <v>204</v>
      </c>
      <c r="T52" s="6" t="s">
        <v>204</v>
      </c>
      <c r="U52" s="6" t="s">
        <v>204</v>
      </c>
      <c r="V52" s="19" t="s">
        <v>204</v>
      </c>
    </row>
    <row r="53" spans="1:22" x14ac:dyDescent="0.25">
      <c r="A53" s="22" t="s">
        <v>157</v>
      </c>
      <c r="B53" s="12">
        <f t="shared" ref="B53:V53" si="10">SUM(B49:B52)</f>
        <v>740644</v>
      </c>
      <c r="C53" s="5">
        <f t="shared" si="10"/>
        <v>155925</v>
      </c>
      <c r="D53" s="5">
        <f t="shared" si="10"/>
        <v>51023</v>
      </c>
      <c r="E53" s="5">
        <f t="shared" si="10"/>
        <v>0</v>
      </c>
      <c r="F53" s="5">
        <f t="shared" si="10"/>
        <v>0</v>
      </c>
      <c r="G53" s="5">
        <f t="shared" si="10"/>
        <v>25980</v>
      </c>
      <c r="H53" s="5">
        <f t="shared" si="10"/>
        <v>0</v>
      </c>
      <c r="I53" s="5">
        <f t="shared" si="10"/>
        <v>50569</v>
      </c>
      <c r="J53" s="5">
        <f t="shared" si="10"/>
        <v>0</v>
      </c>
      <c r="K53" s="5">
        <f t="shared" si="10"/>
        <v>612861</v>
      </c>
      <c r="L53" s="5">
        <f t="shared" si="10"/>
        <v>127127</v>
      </c>
      <c r="M53" s="5">
        <f t="shared" si="10"/>
        <v>0</v>
      </c>
      <c r="N53" s="5">
        <f t="shared" si="10"/>
        <v>161703</v>
      </c>
      <c r="O53" s="5">
        <f t="shared" si="10"/>
        <v>103877</v>
      </c>
      <c r="P53" s="5">
        <f t="shared" si="10"/>
        <v>467082</v>
      </c>
      <c r="Q53" s="5">
        <f t="shared" si="10"/>
        <v>87540</v>
      </c>
      <c r="R53" s="5">
        <f t="shared" si="10"/>
        <v>212366</v>
      </c>
      <c r="S53" s="5">
        <f t="shared" si="10"/>
        <v>0</v>
      </c>
      <c r="T53" s="5">
        <f t="shared" si="10"/>
        <v>38440</v>
      </c>
      <c r="U53" s="5">
        <f t="shared" si="10"/>
        <v>152824</v>
      </c>
      <c r="V53" s="18">
        <f t="shared" si="10"/>
        <v>2987961</v>
      </c>
    </row>
    <row r="54" spans="1:22" x14ac:dyDescent="0.25">
      <c r="A54" s="24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46"/>
    </row>
    <row r="55" spans="1:22" x14ac:dyDescent="0.25">
      <c r="A55" s="22" t="s">
        <v>165</v>
      </c>
      <c r="B55" s="3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46"/>
    </row>
    <row r="56" spans="1:22" x14ac:dyDescent="0.25">
      <c r="A56" s="25" t="s">
        <v>198</v>
      </c>
      <c r="B56" s="14">
        <v>28544757.699999999</v>
      </c>
      <c r="C56" s="6">
        <v>7866755.5499999998</v>
      </c>
      <c r="D56" s="6">
        <v>5377346.0899999999</v>
      </c>
      <c r="E56" s="6">
        <v>7382910</v>
      </c>
      <c r="F56" s="6">
        <v>206753.7</v>
      </c>
      <c r="G56" s="6">
        <v>847339.78</v>
      </c>
      <c r="H56" s="6">
        <v>0</v>
      </c>
      <c r="I56" s="6">
        <v>35688.019999999997</v>
      </c>
      <c r="J56" s="6">
        <v>1738519</v>
      </c>
      <c r="K56" s="6">
        <v>39361.839999999997</v>
      </c>
      <c r="L56" s="6">
        <v>13100947.550000001</v>
      </c>
      <c r="M56" s="6">
        <v>1137610.8999999999</v>
      </c>
      <c r="N56" s="6">
        <v>3526372.27</v>
      </c>
      <c r="O56" s="6">
        <v>9029067.0099999998</v>
      </c>
      <c r="P56" s="6">
        <v>546879.61</v>
      </c>
      <c r="Q56" s="6">
        <v>2006913.56</v>
      </c>
      <c r="R56" s="6">
        <v>1369880.63</v>
      </c>
      <c r="S56" s="6">
        <v>0</v>
      </c>
      <c r="T56" s="6">
        <v>395787.01</v>
      </c>
      <c r="U56" s="6">
        <v>549942.01</v>
      </c>
      <c r="V56" s="19">
        <v>83702832.230000004</v>
      </c>
    </row>
    <row r="57" spans="1:22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6" t="s">
        <v>204</v>
      </c>
      <c r="I57" s="6" t="s">
        <v>204</v>
      </c>
      <c r="J57" s="6" t="s">
        <v>204</v>
      </c>
      <c r="K57" s="6" t="s">
        <v>204</v>
      </c>
      <c r="L57" s="6" t="s">
        <v>204</v>
      </c>
      <c r="M57" s="6" t="s">
        <v>204</v>
      </c>
      <c r="N57" s="6" t="s">
        <v>204</v>
      </c>
      <c r="O57" s="6" t="s">
        <v>204</v>
      </c>
      <c r="P57" s="6" t="s">
        <v>204</v>
      </c>
      <c r="Q57" s="6" t="s">
        <v>204</v>
      </c>
      <c r="R57" s="6" t="s">
        <v>204</v>
      </c>
      <c r="S57" s="6" t="s">
        <v>204</v>
      </c>
      <c r="T57" s="6" t="s">
        <v>204</v>
      </c>
      <c r="U57" s="6" t="s">
        <v>204</v>
      </c>
      <c r="V57" s="19" t="s">
        <v>204</v>
      </c>
    </row>
    <row r="58" spans="1:22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6" t="s">
        <v>204</v>
      </c>
      <c r="I58" s="6" t="s">
        <v>204</v>
      </c>
      <c r="J58" s="6" t="s">
        <v>204</v>
      </c>
      <c r="K58" s="6" t="s">
        <v>204</v>
      </c>
      <c r="L58" s="6" t="s">
        <v>204</v>
      </c>
      <c r="M58" s="6" t="s">
        <v>204</v>
      </c>
      <c r="N58" s="6" t="s">
        <v>204</v>
      </c>
      <c r="O58" s="6" t="s">
        <v>204</v>
      </c>
      <c r="P58" s="6" t="s">
        <v>204</v>
      </c>
      <c r="Q58" s="6" t="s">
        <v>204</v>
      </c>
      <c r="R58" s="6" t="s">
        <v>204</v>
      </c>
      <c r="S58" s="6" t="s">
        <v>204</v>
      </c>
      <c r="T58" s="6" t="s">
        <v>204</v>
      </c>
      <c r="U58" s="6" t="s">
        <v>204</v>
      </c>
      <c r="V58" s="19" t="s">
        <v>204</v>
      </c>
    </row>
    <row r="59" spans="1:22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6" t="s">
        <v>204</v>
      </c>
      <c r="I59" s="6" t="s">
        <v>204</v>
      </c>
      <c r="J59" s="6" t="s">
        <v>204</v>
      </c>
      <c r="K59" s="6" t="s">
        <v>204</v>
      </c>
      <c r="L59" s="6" t="s">
        <v>204</v>
      </c>
      <c r="M59" s="6" t="s">
        <v>204</v>
      </c>
      <c r="N59" s="6" t="s">
        <v>204</v>
      </c>
      <c r="O59" s="6" t="s">
        <v>204</v>
      </c>
      <c r="P59" s="6" t="s">
        <v>204</v>
      </c>
      <c r="Q59" s="6" t="s">
        <v>204</v>
      </c>
      <c r="R59" s="6" t="s">
        <v>204</v>
      </c>
      <c r="S59" s="6" t="s">
        <v>204</v>
      </c>
      <c r="T59" s="6" t="s">
        <v>204</v>
      </c>
      <c r="U59" s="6" t="s">
        <v>204</v>
      </c>
      <c r="V59" s="19" t="s">
        <v>204</v>
      </c>
    </row>
    <row r="60" spans="1:22" x14ac:dyDescent="0.25">
      <c r="A60" s="22" t="s">
        <v>157</v>
      </c>
      <c r="B60" s="12">
        <f t="shared" ref="B60:V60" si="11">SUM(B56:B59)</f>
        <v>28544757.699999999</v>
      </c>
      <c r="C60" s="5">
        <f t="shared" si="11"/>
        <v>7866755.5499999998</v>
      </c>
      <c r="D60" s="5">
        <f t="shared" si="11"/>
        <v>5377346.0899999999</v>
      </c>
      <c r="E60" s="5">
        <f t="shared" si="11"/>
        <v>7382910</v>
      </c>
      <c r="F60" s="5">
        <f t="shared" si="11"/>
        <v>206753.7</v>
      </c>
      <c r="G60" s="5">
        <f t="shared" si="11"/>
        <v>847339.78</v>
      </c>
      <c r="H60" s="5">
        <f t="shared" si="11"/>
        <v>0</v>
      </c>
      <c r="I60" s="5">
        <f t="shared" si="11"/>
        <v>35688.019999999997</v>
      </c>
      <c r="J60" s="5">
        <f t="shared" si="11"/>
        <v>1738519</v>
      </c>
      <c r="K60" s="5">
        <f t="shared" si="11"/>
        <v>39361.839999999997</v>
      </c>
      <c r="L60" s="5">
        <f t="shared" si="11"/>
        <v>13100947.550000001</v>
      </c>
      <c r="M60" s="5">
        <f t="shared" si="11"/>
        <v>1137610.8999999999</v>
      </c>
      <c r="N60" s="5">
        <f t="shared" si="11"/>
        <v>3526372.27</v>
      </c>
      <c r="O60" s="5">
        <f t="shared" si="11"/>
        <v>9029067.0099999998</v>
      </c>
      <c r="P60" s="5">
        <f t="shared" si="11"/>
        <v>546879.61</v>
      </c>
      <c r="Q60" s="5">
        <f t="shared" si="11"/>
        <v>2006913.56</v>
      </c>
      <c r="R60" s="5">
        <f t="shared" si="11"/>
        <v>1369880.63</v>
      </c>
      <c r="S60" s="5">
        <f t="shared" si="11"/>
        <v>0</v>
      </c>
      <c r="T60" s="5">
        <f t="shared" si="11"/>
        <v>395787.01</v>
      </c>
      <c r="U60" s="5">
        <f t="shared" si="11"/>
        <v>549942.01</v>
      </c>
      <c r="V60" s="18">
        <f t="shared" si="11"/>
        <v>83702832.230000004</v>
      </c>
    </row>
    <row r="61" spans="1:22" x14ac:dyDescent="0.25">
      <c r="A61" s="24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46"/>
    </row>
    <row r="62" spans="1:22" x14ac:dyDescent="0.25">
      <c r="A62" s="22" t="s">
        <v>166</v>
      </c>
      <c r="B62" s="3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46"/>
    </row>
    <row r="63" spans="1:22" x14ac:dyDescent="0.25">
      <c r="A63" s="25" t="s">
        <v>198</v>
      </c>
      <c r="B63" s="14">
        <v>63041603</v>
      </c>
      <c r="C63" s="6">
        <v>19919633</v>
      </c>
      <c r="D63" s="6">
        <v>10055105</v>
      </c>
      <c r="E63" s="6">
        <v>7080035</v>
      </c>
      <c r="F63" s="6">
        <v>229862</v>
      </c>
      <c r="G63" s="6">
        <v>2278417</v>
      </c>
      <c r="H63" s="6">
        <v>-2350466</v>
      </c>
      <c r="I63" s="6">
        <v>312</v>
      </c>
      <c r="J63" s="6">
        <v>5478578</v>
      </c>
      <c r="K63" s="6">
        <v>176528</v>
      </c>
      <c r="L63" s="6">
        <v>27846152</v>
      </c>
      <c r="M63" s="6">
        <v>1905522</v>
      </c>
      <c r="N63" s="6">
        <v>2824870</v>
      </c>
      <c r="O63" s="6">
        <v>11926735</v>
      </c>
      <c r="P63" s="6">
        <v>1056810</v>
      </c>
      <c r="Q63" s="6">
        <v>2723125</v>
      </c>
      <c r="R63" s="6">
        <v>525560</v>
      </c>
      <c r="S63" s="6">
        <v>0</v>
      </c>
      <c r="T63" s="6">
        <v>459322</v>
      </c>
      <c r="U63" s="6">
        <v>13555624</v>
      </c>
      <c r="V63" s="19">
        <v>168733327</v>
      </c>
    </row>
    <row r="64" spans="1:22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6" t="s">
        <v>204</v>
      </c>
      <c r="I64" s="6" t="s">
        <v>204</v>
      </c>
      <c r="J64" s="6" t="s">
        <v>204</v>
      </c>
      <c r="K64" s="6" t="s">
        <v>204</v>
      </c>
      <c r="L64" s="6" t="s">
        <v>204</v>
      </c>
      <c r="M64" s="6" t="s">
        <v>204</v>
      </c>
      <c r="N64" s="6" t="s">
        <v>204</v>
      </c>
      <c r="O64" s="6" t="s">
        <v>204</v>
      </c>
      <c r="P64" s="6" t="s">
        <v>204</v>
      </c>
      <c r="Q64" s="6" t="s">
        <v>204</v>
      </c>
      <c r="R64" s="6" t="s">
        <v>204</v>
      </c>
      <c r="S64" s="6" t="s">
        <v>204</v>
      </c>
      <c r="T64" s="6" t="s">
        <v>204</v>
      </c>
      <c r="U64" s="6" t="s">
        <v>204</v>
      </c>
      <c r="V64" s="19" t="s">
        <v>204</v>
      </c>
    </row>
    <row r="65" spans="1:22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6" t="s">
        <v>204</v>
      </c>
      <c r="I65" s="6" t="s">
        <v>204</v>
      </c>
      <c r="J65" s="6" t="s">
        <v>204</v>
      </c>
      <c r="K65" s="6" t="s">
        <v>204</v>
      </c>
      <c r="L65" s="6" t="s">
        <v>204</v>
      </c>
      <c r="M65" s="6" t="s">
        <v>204</v>
      </c>
      <c r="N65" s="6" t="s">
        <v>204</v>
      </c>
      <c r="O65" s="6" t="s">
        <v>204</v>
      </c>
      <c r="P65" s="6" t="s">
        <v>204</v>
      </c>
      <c r="Q65" s="6" t="s">
        <v>204</v>
      </c>
      <c r="R65" s="6" t="s">
        <v>204</v>
      </c>
      <c r="S65" s="6" t="s">
        <v>204</v>
      </c>
      <c r="T65" s="6" t="s">
        <v>204</v>
      </c>
      <c r="U65" s="6" t="s">
        <v>204</v>
      </c>
      <c r="V65" s="19" t="s">
        <v>204</v>
      </c>
    </row>
    <row r="66" spans="1:22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6" t="s">
        <v>204</v>
      </c>
      <c r="I66" s="6" t="s">
        <v>204</v>
      </c>
      <c r="J66" s="6" t="s">
        <v>204</v>
      </c>
      <c r="K66" s="6" t="s">
        <v>204</v>
      </c>
      <c r="L66" s="6" t="s">
        <v>204</v>
      </c>
      <c r="M66" s="6" t="s">
        <v>204</v>
      </c>
      <c r="N66" s="6" t="s">
        <v>204</v>
      </c>
      <c r="O66" s="6" t="s">
        <v>204</v>
      </c>
      <c r="P66" s="6" t="s">
        <v>204</v>
      </c>
      <c r="Q66" s="6" t="s">
        <v>204</v>
      </c>
      <c r="R66" s="6" t="s">
        <v>204</v>
      </c>
      <c r="S66" s="6" t="s">
        <v>204</v>
      </c>
      <c r="T66" s="6" t="s">
        <v>204</v>
      </c>
      <c r="U66" s="6" t="s">
        <v>204</v>
      </c>
      <c r="V66" s="19" t="s">
        <v>204</v>
      </c>
    </row>
    <row r="67" spans="1:22" x14ac:dyDescent="0.25">
      <c r="A67" s="22" t="s">
        <v>157</v>
      </c>
      <c r="B67" s="12">
        <f t="shared" ref="B67:V67" si="12">SUM(B63:B66)</f>
        <v>63041603</v>
      </c>
      <c r="C67" s="5">
        <f t="shared" si="12"/>
        <v>19919633</v>
      </c>
      <c r="D67" s="5">
        <f t="shared" si="12"/>
        <v>10055105</v>
      </c>
      <c r="E67" s="5">
        <f t="shared" si="12"/>
        <v>7080035</v>
      </c>
      <c r="F67" s="5">
        <f t="shared" si="12"/>
        <v>229862</v>
      </c>
      <c r="G67" s="5">
        <f t="shared" si="12"/>
        <v>2278417</v>
      </c>
      <c r="H67" s="5">
        <f t="shared" si="12"/>
        <v>-2350466</v>
      </c>
      <c r="I67" s="5">
        <f t="shared" si="12"/>
        <v>312</v>
      </c>
      <c r="J67" s="5">
        <f t="shared" si="12"/>
        <v>5478578</v>
      </c>
      <c r="K67" s="5">
        <f t="shared" si="12"/>
        <v>176528</v>
      </c>
      <c r="L67" s="5">
        <f t="shared" si="12"/>
        <v>27846152</v>
      </c>
      <c r="M67" s="5">
        <f t="shared" si="12"/>
        <v>1905522</v>
      </c>
      <c r="N67" s="5">
        <f t="shared" si="12"/>
        <v>2824870</v>
      </c>
      <c r="O67" s="5">
        <f t="shared" si="12"/>
        <v>11926735</v>
      </c>
      <c r="P67" s="5">
        <f t="shared" si="12"/>
        <v>1056810</v>
      </c>
      <c r="Q67" s="5">
        <f t="shared" si="12"/>
        <v>2723125</v>
      </c>
      <c r="R67" s="5">
        <f t="shared" si="12"/>
        <v>525560</v>
      </c>
      <c r="S67" s="5">
        <f t="shared" si="12"/>
        <v>0</v>
      </c>
      <c r="T67" s="5">
        <f t="shared" si="12"/>
        <v>459322</v>
      </c>
      <c r="U67" s="5">
        <f t="shared" si="12"/>
        <v>13555624</v>
      </c>
      <c r="V67" s="18">
        <f t="shared" si="12"/>
        <v>168733327</v>
      </c>
    </row>
    <row r="68" spans="1:22" x14ac:dyDescent="0.25">
      <c r="A68" s="24"/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46"/>
    </row>
    <row r="69" spans="1:22" x14ac:dyDescent="0.25">
      <c r="A69" s="22" t="s">
        <v>167</v>
      </c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46"/>
    </row>
    <row r="70" spans="1:22" x14ac:dyDescent="0.25">
      <c r="A70" s="25" t="s">
        <v>198</v>
      </c>
      <c r="B70" s="14">
        <v>13736419.91</v>
      </c>
      <c r="C70" s="6">
        <v>5193755</v>
      </c>
      <c r="D70" s="6">
        <v>703271.97</v>
      </c>
      <c r="E70" s="6">
        <v>1501182.46</v>
      </c>
      <c r="F70" s="6">
        <v>75446.960000000006</v>
      </c>
      <c r="G70" s="6">
        <v>321436.77</v>
      </c>
      <c r="H70" s="6">
        <v>35201.33</v>
      </c>
      <c r="I70" s="6">
        <v>23492.28</v>
      </c>
      <c r="J70" s="6">
        <v>693913.77</v>
      </c>
      <c r="K70" s="6">
        <v>92359.4</v>
      </c>
      <c r="L70" s="6">
        <v>2372625.66</v>
      </c>
      <c r="M70" s="6">
        <v>889126.15</v>
      </c>
      <c r="N70" s="6">
        <v>1155923.45</v>
      </c>
      <c r="O70" s="6">
        <v>1427687.93</v>
      </c>
      <c r="P70" s="6">
        <v>355889.39</v>
      </c>
      <c r="Q70" s="6">
        <v>363971.99</v>
      </c>
      <c r="R70" s="6">
        <v>391710.94</v>
      </c>
      <c r="S70" s="6">
        <v>1787064.01</v>
      </c>
      <c r="T70" s="6">
        <v>359692.75</v>
      </c>
      <c r="U70" s="6">
        <v>284581.2</v>
      </c>
      <c r="V70" s="19">
        <v>31764753.32</v>
      </c>
    </row>
    <row r="71" spans="1:22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6" t="s">
        <v>204</v>
      </c>
      <c r="I71" s="6" t="s">
        <v>204</v>
      </c>
      <c r="J71" s="6" t="s">
        <v>204</v>
      </c>
      <c r="K71" s="6" t="s">
        <v>204</v>
      </c>
      <c r="L71" s="6" t="s">
        <v>204</v>
      </c>
      <c r="M71" s="6" t="s">
        <v>204</v>
      </c>
      <c r="N71" s="6" t="s">
        <v>204</v>
      </c>
      <c r="O71" s="6" t="s">
        <v>204</v>
      </c>
      <c r="P71" s="6" t="s">
        <v>204</v>
      </c>
      <c r="Q71" s="6" t="s">
        <v>204</v>
      </c>
      <c r="R71" s="6" t="s">
        <v>204</v>
      </c>
      <c r="S71" s="6" t="s">
        <v>204</v>
      </c>
      <c r="T71" s="6" t="s">
        <v>204</v>
      </c>
      <c r="U71" s="6" t="s">
        <v>204</v>
      </c>
      <c r="V71" s="19" t="s">
        <v>204</v>
      </c>
    </row>
    <row r="72" spans="1:22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6" t="s">
        <v>204</v>
      </c>
      <c r="I72" s="6" t="s">
        <v>204</v>
      </c>
      <c r="J72" s="6" t="s">
        <v>204</v>
      </c>
      <c r="K72" s="6" t="s">
        <v>204</v>
      </c>
      <c r="L72" s="6" t="s">
        <v>204</v>
      </c>
      <c r="M72" s="6" t="s">
        <v>204</v>
      </c>
      <c r="N72" s="6" t="s">
        <v>204</v>
      </c>
      <c r="O72" s="6" t="s">
        <v>204</v>
      </c>
      <c r="P72" s="6" t="s">
        <v>204</v>
      </c>
      <c r="Q72" s="6" t="s">
        <v>204</v>
      </c>
      <c r="R72" s="6" t="s">
        <v>204</v>
      </c>
      <c r="S72" s="6" t="s">
        <v>204</v>
      </c>
      <c r="T72" s="6" t="s">
        <v>204</v>
      </c>
      <c r="U72" s="6" t="s">
        <v>204</v>
      </c>
      <c r="V72" s="19" t="s">
        <v>204</v>
      </c>
    </row>
    <row r="73" spans="1:22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6" t="s">
        <v>204</v>
      </c>
      <c r="I73" s="6" t="s">
        <v>204</v>
      </c>
      <c r="J73" s="6" t="s">
        <v>204</v>
      </c>
      <c r="K73" s="6" t="s">
        <v>204</v>
      </c>
      <c r="L73" s="6" t="s">
        <v>204</v>
      </c>
      <c r="M73" s="6" t="s">
        <v>204</v>
      </c>
      <c r="N73" s="6" t="s">
        <v>204</v>
      </c>
      <c r="O73" s="6" t="s">
        <v>204</v>
      </c>
      <c r="P73" s="6" t="s">
        <v>204</v>
      </c>
      <c r="Q73" s="6" t="s">
        <v>204</v>
      </c>
      <c r="R73" s="6" t="s">
        <v>204</v>
      </c>
      <c r="S73" s="6" t="s">
        <v>204</v>
      </c>
      <c r="T73" s="6" t="s">
        <v>204</v>
      </c>
      <c r="U73" s="6" t="s">
        <v>204</v>
      </c>
      <c r="V73" s="19" t="s">
        <v>204</v>
      </c>
    </row>
    <row r="74" spans="1:22" x14ac:dyDescent="0.25">
      <c r="A74" s="22" t="s">
        <v>157</v>
      </c>
      <c r="B74" s="12">
        <f t="shared" ref="B74:V74" si="13">SUM(B70:B73)</f>
        <v>13736419.91</v>
      </c>
      <c r="C74" s="5">
        <f t="shared" si="13"/>
        <v>5193755</v>
      </c>
      <c r="D74" s="5">
        <f t="shared" si="13"/>
        <v>703271.97</v>
      </c>
      <c r="E74" s="5">
        <f t="shared" si="13"/>
        <v>1501182.46</v>
      </c>
      <c r="F74" s="5">
        <f t="shared" si="13"/>
        <v>75446.960000000006</v>
      </c>
      <c r="G74" s="5">
        <f t="shared" si="13"/>
        <v>321436.77</v>
      </c>
      <c r="H74" s="5">
        <f t="shared" si="13"/>
        <v>35201.33</v>
      </c>
      <c r="I74" s="5">
        <f t="shared" si="13"/>
        <v>23492.28</v>
      </c>
      <c r="J74" s="5">
        <f t="shared" si="13"/>
        <v>693913.77</v>
      </c>
      <c r="K74" s="5">
        <f t="shared" si="13"/>
        <v>92359.4</v>
      </c>
      <c r="L74" s="5">
        <f t="shared" si="13"/>
        <v>2372625.66</v>
      </c>
      <c r="M74" s="5">
        <f t="shared" si="13"/>
        <v>889126.15</v>
      </c>
      <c r="N74" s="5">
        <f t="shared" si="13"/>
        <v>1155923.45</v>
      </c>
      <c r="O74" s="5">
        <f t="shared" si="13"/>
        <v>1427687.93</v>
      </c>
      <c r="P74" s="5">
        <f t="shared" si="13"/>
        <v>355889.39</v>
      </c>
      <c r="Q74" s="5">
        <f t="shared" si="13"/>
        <v>363971.99</v>
      </c>
      <c r="R74" s="5">
        <f t="shared" si="13"/>
        <v>391710.94</v>
      </c>
      <c r="S74" s="5">
        <f t="shared" si="13"/>
        <v>1787064.01</v>
      </c>
      <c r="T74" s="5">
        <f t="shared" si="13"/>
        <v>359692.75</v>
      </c>
      <c r="U74" s="5">
        <f t="shared" si="13"/>
        <v>284581.2</v>
      </c>
      <c r="V74" s="18">
        <f t="shared" si="13"/>
        <v>31764753.32</v>
      </c>
    </row>
    <row r="75" spans="1:22" x14ac:dyDescent="0.25">
      <c r="A75" s="24"/>
      <c r="B75" s="32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6"/>
    </row>
    <row r="76" spans="1:22" x14ac:dyDescent="0.25">
      <c r="A76" s="22" t="s">
        <v>168</v>
      </c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46"/>
    </row>
    <row r="77" spans="1:22" x14ac:dyDescent="0.25">
      <c r="A77" s="25" t="s">
        <v>198</v>
      </c>
      <c r="B77" s="14">
        <v>34135934</v>
      </c>
      <c r="C77" s="6">
        <v>10952738</v>
      </c>
      <c r="D77" s="6">
        <v>6134697</v>
      </c>
      <c r="E77" s="6">
        <v>4360247</v>
      </c>
      <c r="F77" s="6">
        <v>106061</v>
      </c>
      <c r="G77" s="6">
        <v>979946</v>
      </c>
      <c r="H77" s="6">
        <v>-403213</v>
      </c>
      <c r="I77" s="6">
        <v>-1670</v>
      </c>
      <c r="J77" s="6">
        <v>3582508</v>
      </c>
      <c r="K77" s="6">
        <v>138273</v>
      </c>
      <c r="L77" s="6">
        <v>17893911</v>
      </c>
      <c r="M77" s="6">
        <v>1082503</v>
      </c>
      <c r="N77" s="6">
        <v>1523802</v>
      </c>
      <c r="O77" s="6">
        <v>7886108</v>
      </c>
      <c r="P77" s="6">
        <v>849573</v>
      </c>
      <c r="Q77" s="6">
        <v>1742531</v>
      </c>
      <c r="R77" s="6">
        <v>343882</v>
      </c>
      <c r="S77" s="6">
        <v>0</v>
      </c>
      <c r="T77" s="6">
        <v>717931</v>
      </c>
      <c r="U77" s="6">
        <v>8056982</v>
      </c>
      <c r="V77" s="19">
        <v>100082744</v>
      </c>
    </row>
    <row r="78" spans="1:22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6" t="s">
        <v>204</v>
      </c>
      <c r="I78" s="6" t="s">
        <v>204</v>
      </c>
      <c r="J78" s="6" t="s">
        <v>204</v>
      </c>
      <c r="K78" s="6" t="s">
        <v>204</v>
      </c>
      <c r="L78" s="6" t="s">
        <v>204</v>
      </c>
      <c r="M78" s="6" t="s">
        <v>204</v>
      </c>
      <c r="N78" s="6" t="s">
        <v>204</v>
      </c>
      <c r="O78" s="6" t="s">
        <v>204</v>
      </c>
      <c r="P78" s="6" t="s">
        <v>204</v>
      </c>
      <c r="Q78" s="6" t="s">
        <v>204</v>
      </c>
      <c r="R78" s="6" t="s">
        <v>204</v>
      </c>
      <c r="S78" s="6" t="s">
        <v>204</v>
      </c>
      <c r="T78" s="6" t="s">
        <v>204</v>
      </c>
      <c r="U78" s="6" t="s">
        <v>204</v>
      </c>
      <c r="V78" s="19" t="s">
        <v>204</v>
      </c>
    </row>
    <row r="79" spans="1:22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6" t="s">
        <v>204</v>
      </c>
      <c r="I79" s="6" t="s">
        <v>204</v>
      </c>
      <c r="J79" s="6" t="s">
        <v>204</v>
      </c>
      <c r="K79" s="6" t="s">
        <v>204</v>
      </c>
      <c r="L79" s="6" t="s">
        <v>204</v>
      </c>
      <c r="M79" s="6" t="s">
        <v>204</v>
      </c>
      <c r="N79" s="6" t="s">
        <v>204</v>
      </c>
      <c r="O79" s="6" t="s">
        <v>204</v>
      </c>
      <c r="P79" s="6" t="s">
        <v>204</v>
      </c>
      <c r="Q79" s="6" t="s">
        <v>204</v>
      </c>
      <c r="R79" s="6" t="s">
        <v>204</v>
      </c>
      <c r="S79" s="6" t="s">
        <v>204</v>
      </c>
      <c r="T79" s="6" t="s">
        <v>204</v>
      </c>
      <c r="U79" s="6" t="s">
        <v>204</v>
      </c>
      <c r="V79" s="19" t="s">
        <v>204</v>
      </c>
    </row>
    <row r="80" spans="1:22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6" t="s">
        <v>204</v>
      </c>
      <c r="I80" s="6" t="s">
        <v>204</v>
      </c>
      <c r="J80" s="6" t="s">
        <v>204</v>
      </c>
      <c r="K80" s="6" t="s">
        <v>204</v>
      </c>
      <c r="L80" s="6" t="s">
        <v>204</v>
      </c>
      <c r="M80" s="6" t="s">
        <v>204</v>
      </c>
      <c r="N80" s="6" t="s">
        <v>204</v>
      </c>
      <c r="O80" s="6" t="s">
        <v>204</v>
      </c>
      <c r="P80" s="6" t="s">
        <v>204</v>
      </c>
      <c r="Q80" s="6" t="s">
        <v>204</v>
      </c>
      <c r="R80" s="6" t="s">
        <v>204</v>
      </c>
      <c r="S80" s="6" t="s">
        <v>204</v>
      </c>
      <c r="T80" s="6" t="s">
        <v>204</v>
      </c>
      <c r="U80" s="6" t="s">
        <v>204</v>
      </c>
      <c r="V80" s="19" t="s">
        <v>204</v>
      </c>
    </row>
    <row r="81" spans="1:22" x14ac:dyDescent="0.25">
      <c r="A81" s="22" t="s">
        <v>157</v>
      </c>
      <c r="B81" s="12">
        <f t="shared" ref="B81:V81" si="14">SUM(B77:B80)</f>
        <v>34135934</v>
      </c>
      <c r="C81" s="5">
        <f t="shared" si="14"/>
        <v>10952738</v>
      </c>
      <c r="D81" s="5">
        <f t="shared" si="14"/>
        <v>6134697</v>
      </c>
      <c r="E81" s="5">
        <f t="shared" si="14"/>
        <v>4360247</v>
      </c>
      <c r="F81" s="5">
        <f t="shared" si="14"/>
        <v>106061</v>
      </c>
      <c r="G81" s="5">
        <f t="shared" si="14"/>
        <v>979946</v>
      </c>
      <c r="H81" s="5">
        <f t="shared" si="14"/>
        <v>-403213</v>
      </c>
      <c r="I81" s="5">
        <f t="shared" si="14"/>
        <v>-1670</v>
      </c>
      <c r="J81" s="5">
        <f t="shared" si="14"/>
        <v>3582508</v>
      </c>
      <c r="K81" s="5">
        <f t="shared" si="14"/>
        <v>138273</v>
      </c>
      <c r="L81" s="5">
        <f t="shared" si="14"/>
        <v>17893911</v>
      </c>
      <c r="M81" s="5">
        <f t="shared" si="14"/>
        <v>1082503</v>
      </c>
      <c r="N81" s="5">
        <f t="shared" si="14"/>
        <v>1523802</v>
      </c>
      <c r="O81" s="5">
        <f t="shared" si="14"/>
        <v>7886108</v>
      </c>
      <c r="P81" s="5">
        <f t="shared" si="14"/>
        <v>849573</v>
      </c>
      <c r="Q81" s="5">
        <f t="shared" si="14"/>
        <v>1742531</v>
      </c>
      <c r="R81" s="5">
        <f t="shared" si="14"/>
        <v>343882</v>
      </c>
      <c r="S81" s="5">
        <f t="shared" si="14"/>
        <v>0</v>
      </c>
      <c r="T81" s="5">
        <f t="shared" si="14"/>
        <v>717931</v>
      </c>
      <c r="U81" s="5">
        <f t="shared" si="14"/>
        <v>8056982</v>
      </c>
      <c r="V81" s="18">
        <f t="shared" si="14"/>
        <v>100082744</v>
      </c>
    </row>
    <row r="82" spans="1:22" x14ac:dyDescent="0.25">
      <c r="A82" s="24"/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46"/>
    </row>
    <row r="83" spans="1:22" x14ac:dyDescent="0.25">
      <c r="A83" s="22" t="s">
        <v>169</v>
      </c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46"/>
    </row>
    <row r="84" spans="1:22" x14ac:dyDescent="0.25">
      <c r="A84" s="25" t="s">
        <v>198</v>
      </c>
      <c r="B84" s="14">
        <v>29495295.48</v>
      </c>
      <c r="C84" s="6">
        <v>8934116.5399999991</v>
      </c>
      <c r="D84" s="6">
        <v>2732237.43</v>
      </c>
      <c r="E84" s="6">
        <v>5737557</v>
      </c>
      <c r="F84" s="6">
        <v>241247.6</v>
      </c>
      <c r="G84" s="6">
        <v>1106989.93</v>
      </c>
      <c r="H84" s="6">
        <v>0</v>
      </c>
      <c r="I84" s="6">
        <v>-157861.46</v>
      </c>
      <c r="J84" s="6">
        <v>2612351.62</v>
      </c>
      <c r="K84" s="6">
        <v>46428.66</v>
      </c>
      <c r="L84" s="6">
        <v>15779995.869999999</v>
      </c>
      <c r="M84" s="6">
        <v>1107405.18</v>
      </c>
      <c r="N84" s="6">
        <v>2988879.41</v>
      </c>
      <c r="O84" s="6">
        <v>10052394.93</v>
      </c>
      <c r="P84" s="6">
        <v>158820.51</v>
      </c>
      <c r="Q84" s="6">
        <v>2425984.7000000002</v>
      </c>
      <c r="R84" s="6">
        <v>1310132.96</v>
      </c>
      <c r="S84" s="6">
        <v>0</v>
      </c>
      <c r="T84" s="6">
        <v>375875.28</v>
      </c>
      <c r="U84" s="6">
        <v>896507.46</v>
      </c>
      <c r="V84" s="19">
        <v>85844359.099999994</v>
      </c>
    </row>
    <row r="85" spans="1:22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6" t="s">
        <v>204</v>
      </c>
      <c r="I85" s="6" t="s">
        <v>204</v>
      </c>
      <c r="J85" s="6" t="s">
        <v>204</v>
      </c>
      <c r="K85" s="6" t="s">
        <v>204</v>
      </c>
      <c r="L85" s="6" t="s">
        <v>204</v>
      </c>
      <c r="M85" s="6" t="s">
        <v>204</v>
      </c>
      <c r="N85" s="6" t="s">
        <v>204</v>
      </c>
      <c r="O85" s="6" t="s">
        <v>204</v>
      </c>
      <c r="P85" s="6" t="s">
        <v>204</v>
      </c>
      <c r="Q85" s="6" t="s">
        <v>204</v>
      </c>
      <c r="R85" s="6" t="s">
        <v>204</v>
      </c>
      <c r="S85" s="6" t="s">
        <v>204</v>
      </c>
      <c r="T85" s="6" t="s">
        <v>204</v>
      </c>
      <c r="U85" s="6" t="s">
        <v>204</v>
      </c>
      <c r="V85" s="19" t="s">
        <v>204</v>
      </c>
    </row>
    <row r="86" spans="1:22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6" t="s">
        <v>204</v>
      </c>
      <c r="I86" s="6" t="s">
        <v>204</v>
      </c>
      <c r="J86" s="6" t="s">
        <v>204</v>
      </c>
      <c r="K86" s="6" t="s">
        <v>204</v>
      </c>
      <c r="L86" s="6" t="s">
        <v>204</v>
      </c>
      <c r="M86" s="6" t="s">
        <v>204</v>
      </c>
      <c r="N86" s="6" t="s">
        <v>204</v>
      </c>
      <c r="O86" s="6" t="s">
        <v>204</v>
      </c>
      <c r="P86" s="6" t="s">
        <v>204</v>
      </c>
      <c r="Q86" s="6" t="s">
        <v>204</v>
      </c>
      <c r="R86" s="6" t="s">
        <v>204</v>
      </c>
      <c r="S86" s="6" t="s">
        <v>204</v>
      </c>
      <c r="T86" s="6" t="s">
        <v>204</v>
      </c>
      <c r="U86" s="6" t="s">
        <v>204</v>
      </c>
      <c r="V86" s="19" t="s">
        <v>204</v>
      </c>
    </row>
    <row r="87" spans="1:22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6" t="s">
        <v>204</v>
      </c>
      <c r="I87" s="6" t="s">
        <v>204</v>
      </c>
      <c r="J87" s="6" t="s">
        <v>204</v>
      </c>
      <c r="K87" s="6" t="s">
        <v>204</v>
      </c>
      <c r="L87" s="6" t="s">
        <v>204</v>
      </c>
      <c r="M87" s="6" t="s">
        <v>204</v>
      </c>
      <c r="N87" s="6" t="s">
        <v>204</v>
      </c>
      <c r="O87" s="6" t="s">
        <v>204</v>
      </c>
      <c r="P87" s="6" t="s">
        <v>204</v>
      </c>
      <c r="Q87" s="6" t="s">
        <v>204</v>
      </c>
      <c r="R87" s="6" t="s">
        <v>204</v>
      </c>
      <c r="S87" s="6" t="s">
        <v>204</v>
      </c>
      <c r="T87" s="6" t="s">
        <v>204</v>
      </c>
      <c r="U87" s="6" t="s">
        <v>204</v>
      </c>
      <c r="V87" s="19" t="s">
        <v>204</v>
      </c>
    </row>
    <row r="88" spans="1:22" x14ac:dyDescent="0.25">
      <c r="A88" s="22" t="s">
        <v>157</v>
      </c>
      <c r="B88" s="12">
        <f t="shared" ref="B88:V88" si="15">SUM(B84:B87)</f>
        <v>29495295.48</v>
      </c>
      <c r="C88" s="5">
        <f t="shared" si="15"/>
        <v>8934116.5399999991</v>
      </c>
      <c r="D88" s="5">
        <f t="shared" si="15"/>
        <v>2732237.43</v>
      </c>
      <c r="E88" s="5">
        <f t="shared" si="15"/>
        <v>5737557</v>
      </c>
      <c r="F88" s="5">
        <f t="shared" si="15"/>
        <v>241247.6</v>
      </c>
      <c r="G88" s="5">
        <f t="shared" si="15"/>
        <v>1106989.93</v>
      </c>
      <c r="H88" s="5">
        <f t="shared" si="15"/>
        <v>0</v>
      </c>
      <c r="I88" s="5">
        <f t="shared" si="15"/>
        <v>-157861.46</v>
      </c>
      <c r="J88" s="5">
        <f t="shared" si="15"/>
        <v>2612351.62</v>
      </c>
      <c r="K88" s="5">
        <f t="shared" si="15"/>
        <v>46428.66</v>
      </c>
      <c r="L88" s="5">
        <f t="shared" si="15"/>
        <v>15779995.869999999</v>
      </c>
      <c r="M88" s="5">
        <f t="shared" si="15"/>
        <v>1107405.18</v>
      </c>
      <c r="N88" s="5">
        <f t="shared" si="15"/>
        <v>2988879.41</v>
      </c>
      <c r="O88" s="5">
        <f t="shared" si="15"/>
        <v>10052394.93</v>
      </c>
      <c r="P88" s="5">
        <f t="shared" si="15"/>
        <v>158820.51</v>
      </c>
      <c r="Q88" s="5">
        <f t="shared" si="15"/>
        <v>2425984.7000000002</v>
      </c>
      <c r="R88" s="5">
        <f t="shared" si="15"/>
        <v>1310132.96</v>
      </c>
      <c r="S88" s="5">
        <f t="shared" si="15"/>
        <v>0</v>
      </c>
      <c r="T88" s="5">
        <f t="shared" si="15"/>
        <v>375875.28</v>
      </c>
      <c r="U88" s="5">
        <f t="shared" si="15"/>
        <v>896507.46</v>
      </c>
      <c r="V88" s="18">
        <f t="shared" si="15"/>
        <v>85844359.099999994</v>
      </c>
    </row>
    <row r="89" spans="1:22" x14ac:dyDescent="0.25">
      <c r="A89" s="24"/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46"/>
    </row>
    <row r="90" spans="1:22" x14ac:dyDescent="0.25">
      <c r="A90" s="22" t="s">
        <v>170</v>
      </c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46"/>
    </row>
    <row r="91" spans="1:22" x14ac:dyDescent="0.25">
      <c r="A91" s="25" t="s">
        <v>198</v>
      </c>
      <c r="B91" s="14">
        <v>3557091</v>
      </c>
      <c r="C91" s="6">
        <v>1124479</v>
      </c>
      <c r="D91" s="6">
        <v>329100</v>
      </c>
      <c r="E91" s="6">
        <v>895790</v>
      </c>
      <c r="F91" s="6">
        <v>0</v>
      </c>
      <c r="G91" s="6">
        <v>114303</v>
      </c>
      <c r="H91" s="6">
        <v>4352</v>
      </c>
      <c r="I91" s="6">
        <v>20976</v>
      </c>
      <c r="J91" s="6">
        <v>74215</v>
      </c>
      <c r="K91" s="6">
        <v>78389</v>
      </c>
      <c r="L91" s="6">
        <v>430367</v>
      </c>
      <c r="M91" s="6">
        <v>197769</v>
      </c>
      <c r="N91" s="6">
        <v>16204</v>
      </c>
      <c r="O91" s="6">
        <v>138484</v>
      </c>
      <c r="P91" s="6">
        <v>52108</v>
      </c>
      <c r="Q91" s="6">
        <v>472817</v>
      </c>
      <c r="R91" s="6">
        <v>9358</v>
      </c>
      <c r="S91" s="6">
        <v>0</v>
      </c>
      <c r="T91" s="6">
        <v>197741</v>
      </c>
      <c r="U91" s="6">
        <v>423224</v>
      </c>
      <c r="V91" s="19">
        <v>8136767</v>
      </c>
    </row>
    <row r="92" spans="1:22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6" t="s">
        <v>204</v>
      </c>
      <c r="I92" s="6" t="s">
        <v>204</v>
      </c>
      <c r="J92" s="6" t="s">
        <v>204</v>
      </c>
      <c r="K92" s="6" t="s">
        <v>204</v>
      </c>
      <c r="L92" s="6" t="s">
        <v>204</v>
      </c>
      <c r="M92" s="6" t="s">
        <v>204</v>
      </c>
      <c r="N92" s="6" t="s">
        <v>204</v>
      </c>
      <c r="O92" s="6" t="s">
        <v>204</v>
      </c>
      <c r="P92" s="6" t="s">
        <v>204</v>
      </c>
      <c r="Q92" s="6" t="s">
        <v>204</v>
      </c>
      <c r="R92" s="6" t="s">
        <v>204</v>
      </c>
      <c r="S92" s="6" t="s">
        <v>204</v>
      </c>
      <c r="T92" s="6" t="s">
        <v>204</v>
      </c>
      <c r="U92" s="6" t="s">
        <v>204</v>
      </c>
      <c r="V92" s="19" t="s">
        <v>204</v>
      </c>
    </row>
    <row r="93" spans="1:22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6" t="s">
        <v>204</v>
      </c>
      <c r="I93" s="6" t="s">
        <v>204</v>
      </c>
      <c r="J93" s="6" t="s">
        <v>204</v>
      </c>
      <c r="K93" s="6" t="s">
        <v>204</v>
      </c>
      <c r="L93" s="6" t="s">
        <v>204</v>
      </c>
      <c r="M93" s="6" t="s">
        <v>204</v>
      </c>
      <c r="N93" s="6" t="s">
        <v>204</v>
      </c>
      <c r="O93" s="6" t="s">
        <v>204</v>
      </c>
      <c r="P93" s="6" t="s">
        <v>204</v>
      </c>
      <c r="Q93" s="6" t="s">
        <v>204</v>
      </c>
      <c r="R93" s="6" t="s">
        <v>204</v>
      </c>
      <c r="S93" s="6" t="s">
        <v>204</v>
      </c>
      <c r="T93" s="6" t="s">
        <v>204</v>
      </c>
      <c r="U93" s="6" t="s">
        <v>204</v>
      </c>
      <c r="V93" s="19" t="s">
        <v>204</v>
      </c>
    </row>
    <row r="94" spans="1:22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6" t="s">
        <v>204</v>
      </c>
      <c r="I94" s="6" t="s">
        <v>204</v>
      </c>
      <c r="J94" s="6" t="s">
        <v>204</v>
      </c>
      <c r="K94" s="6" t="s">
        <v>204</v>
      </c>
      <c r="L94" s="6" t="s">
        <v>204</v>
      </c>
      <c r="M94" s="6" t="s">
        <v>204</v>
      </c>
      <c r="N94" s="6" t="s">
        <v>204</v>
      </c>
      <c r="O94" s="6" t="s">
        <v>204</v>
      </c>
      <c r="P94" s="6" t="s">
        <v>204</v>
      </c>
      <c r="Q94" s="6" t="s">
        <v>204</v>
      </c>
      <c r="R94" s="6" t="s">
        <v>204</v>
      </c>
      <c r="S94" s="6" t="s">
        <v>204</v>
      </c>
      <c r="T94" s="6" t="s">
        <v>204</v>
      </c>
      <c r="U94" s="6" t="s">
        <v>204</v>
      </c>
      <c r="V94" s="19" t="s">
        <v>204</v>
      </c>
    </row>
    <row r="95" spans="1:22" x14ac:dyDescent="0.25">
      <c r="A95" s="22" t="s">
        <v>157</v>
      </c>
      <c r="B95" s="12">
        <f t="shared" ref="B95:V95" si="16">SUM(B91:B94)</f>
        <v>3557091</v>
      </c>
      <c r="C95" s="5">
        <f t="shared" si="16"/>
        <v>1124479</v>
      </c>
      <c r="D95" s="5">
        <f t="shared" si="16"/>
        <v>329100</v>
      </c>
      <c r="E95" s="5">
        <f t="shared" si="16"/>
        <v>895790</v>
      </c>
      <c r="F95" s="5">
        <f t="shared" si="16"/>
        <v>0</v>
      </c>
      <c r="G95" s="5">
        <f t="shared" si="16"/>
        <v>114303</v>
      </c>
      <c r="H95" s="5">
        <f t="shared" si="16"/>
        <v>4352</v>
      </c>
      <c r="I95" s="5">
        <f t="shared" si="16"/>
        <v>20976</v>
      </c>
      <c r="J95" s="5">
        <f t="shared" si="16"/>
        <v>74215</v>
      </c>
      <c r="K95" s="5">
        <f t="shared" si="16"/>
        <v>78389</v>
      </c>
      <c r="L95" s="5">
        <f t="shared" si="16"/>
        <v>430367</v>
      </c>
      <c r="M95" s="5">
        <f t="shared" si="16"/>
        <v>197769</v>
      </c>
      <c r="N95" s="5">
        <f t="shared" si="16"/>
        <v>16204</v>
      </c>
      <c r="O95" s="5">
        <f t="shared" si="16"/>
        <v>138484</v>
      </c>
      <c r="P95" s="5">
        <f t="shared" si="16"/>
        <v>52108</v>
      </c>
      <c r="Q95" s="5">
        <f t="shared" si="16"/>
        <v>472817</v>
      </c>
      <c r="R95" s="5">
        <f t="shared" si="16"/>
        <v>9358</v>
      </c>
      <c r="S95" s="5">
        <f t="shared" si="16"/>
        <v>0</v>
      </c>
      <c r="T95" s="5">
        <f t="shared" si="16"/>
        <v>197741</v>
      </c>
      <c r="U95" s="5">
        <f t="shared" si="16"/>
        <v>423224</v>
      </c>
      <c r="V95" s="18">
        <f t="shared" si="16"/>
        <v>8136767</v>
      </c>
    </row>
    <row r="96" spans="1:22" x14ac:dyDescent="0.25">
      <c r="A96" s="24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46"/>
    </row>
    <row r="97" spans="1:22" x14ac:dyDescent="0.25">
      <c r="A97" s="22" t="s">
        <v>171</v>
      </c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46"/>
    </row>
    <row r="98" spans="1:22" x14ac:dyDescent="0.25">
      <c r="A98" s="25" t="s">
        <v>198</v>
      </c>
      <c r="B98" s="14">
        <v>19005848</v>
      </c>
      <c r="C98" s="6">
        <v>5885464</v>
      </c>
      <c r="D98" s="6">
        <v>2266615</v>
      </c>
      <c r="E98" s="6">
        <v>5297092</v>
      </c>
      <c r="F98" s="6">
        <v>0</v>
      </c>
      <c r="G98" s="6">
        <v>491190</v>
      </c>
      <c r="H98" s="6">
        <v>3464512</v>
      </c>
      <c r="I98" s="6">
        <v>74782</v>
      </c>
      <c r="J98" s="6">
        <v>3374562</v>
      </c>
      <c r="K98" s="6">
        <v>135822</v>
      </c>
      <c r="L98" s="6">
        <v>8282169</v>
      </c>
      <c r="M98" s="6">
        <v>1352255</v>
      </c>
      <c r="N98" s="6">
        <v>1067209</v>
      </c>
      <c r="O98" s="6">
        <v>855578</v>
      </c>
      <c r="P98" s="6">
        <v>437692</v>
      </c>
      <c r="Q98" s="6">
        <v>1057982</v>
      </c>
      <c r="R98" s="6">
        <v>69075</v>
      </c>
      <c r="S98" s="6">
        <v>0</v>
      </c>
      <c r="T98" s="6">
        <v>545520</v>
      </c>
      <c r="U98" s="6">
        <v>3088210</v>
      </c>
      <c r="V98" s="19">
        <v>56751577</v>
      </c>
    </row>
    <row r="99" spans="1:22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6" t="s">
        <v>204</v>
      </c>
      <c r="I99" s="6" t="s">
        <v>204</v>
      </c>
      <c r="J99" s="6" t="s">
        <v>204</v>
      </c>
      <c r="K99" s="6" t="s">
        <v>204</v>
      </c>
      <c r="L99" s="6" t="s">
        <v>204</v>
      </c>
      <c r="M99" s="6" t="s">
        <v>204</v>
      </c>
      <c r="N99" s="6" t="s">
        <v>204</v>
      </c>
      <c r="O99" s="6" t="s">
        <v>204</v>
      </c>
      <c r="P99" s="6" t="s">
        <v>204</v>
      </c>
      <c r="Q99" s="6" t="s">
        <v>204</v>
      </c>
      <c r="R99" s="6" t="s">
        <v>204</v>
      </c>
      <c r="S99" s="6" t="s">
        <v>204</v>
      </c>
      <c r="T99" s="6" t="s">
        <v>204</v>
      </c>
      <c r="U99" s="6" t="s">
        <v>204</v>
      </c>
      <c r="V99" s="19" t="s">
        <v>204</v>
      </c>
    </row>
    <row r="100" spans="1:22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6" t="s">
        <v>204</v>
      </c>
      <c r="I100" s="6" t="s">
        <v>204</v>
      </c>
      <c r="J100" s="6" t="s">
        <v>204</v>
      </c>
      <c r="K100" s="6" t="s">
        <v>204</v>
      </c>
      <c r="L100" s="6" t="s">
        <v>204</v>
      </c>
      <c r="M100" s="6" t="s">
        <v>204</v>
      </c>
      <c r="N100" s="6" t="s">
        <v>204</v>
      </c>
      <c r="O100" s="6" t="s">
        <v>204</v>
      </c>
      <c r="P100" s="6" t="s">
        <v>204</v>
      </c>
      <c r="Q100" s="6" t="s">
        <v>204</v>
      </c>
      <c r="R100" s="6" t="s">
        <v>204</v>
      </c>
      <c r="S100" s="6" t="s">
        <v>204</v>
      </c>
      <c r="T100" s="6" t="s">
        <v>204</v>
      </c>
      <c r="U100" s="6" t="s">
        <v>204</v>
      </c>
      <c r="V100" s="19" t="s">
        <v>204</v>
      </c>
    </row>
    <row r="101" spans="1:22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6" t="s">
        <v>204</v>
      </c>
      <c r="I101" s="6" t="s">
        <v>204</v>
      </c>
      <c r="J101" s="6" t="s">
        <v>204</v>
      </c>
      <c r="K101" s="6" t="s">
        <v>204</v>
      </c>
      <c r="L101" s="6" t="s">
        <v>204</v>
      </c>
      <c r="M101" s="6" t="s">
        <v>204</v>
      </c>
      <c r="N101" s="6" t="s">
        <v>204</v>
      </c>
      <c r="O101" s="6" t="s">
        <v>204</v>
      </c>
      <c r="P101" s="6" t="s">
        <v>204</v>
      </c>
      <c r="Q101" s="6" t="s">
        <v>204</v>
      </c>
      <c r="R101" s="6" t="s">
        <v>204</v>
      </c>
      <c r="S101" s="6" t="s">
        <v>204</v>
      </c>
      <c r="T101" s="6" t="s">
        <v>204</v>
      </c>
      <c r="U101" s="6" t="s">
        <v>204</v>
      </c>
      <c r="V101" s="19" t="s">
        <v>204</v>
      </c>
    </row>
    <row r="102" spans="1:22" x14ac:dyDescent="0.25">
      <c r="A102" s="22" t="s">
        <v>157</v>
      </c>
      <c r="B102" s="12">
        <f t="shared" ref="B102:V102" si="17">SUM(B98:B101)</f>
        <v>19005848</v>
      </c>
      <c r="C102" s="5">
        <f t="shared" si="17"/>
        <v>5885464</v>
      </c>
      <c r="D102" s="5">
        <f t="shared" si="17"/>
        <v>2266615</v>
      </c>
      <c r="E102" s="5">
        <f t="shared" si="17"/>
        <v>5297092</v>
      </c>
      <c r="F102" s="5">
        <f t="shared" si="17"/>
        <v>0</v>
      </c>
      <c r="G102" s="5">
        <f t="shared" si="17"/>
        <v>491190</v>
      </c>
      <c r="H102" s="5">
        <f t="shared" si="17"/>
        <v>3464512</v>
      </c>
      <c r="I102" s="5">
        <f t="shared" si="17"/>
        <v>74782</v>
      </c>
      <c r="J102" s="5">
        <f t="shared" si="17"/>
        <v>3374562</v>
      </c>
      <c r="K102" s="5">
        <f t="shared" si="17"/>
        <v>135822</v>
      </c>
      <c r="L102" s="5">
        <f t="shared" si="17"/>
        <v>8282169</v>
      </c>
      <c r="M102" s="5">
        <f t="shared" si="17"/>
        <v>1352255</v>
      </c>
      <c r="N102" s="5">
        <f t="shared" si="17"/>
        <v>1067209</v>
      </c>
      <c r="O102" s="5">
        <f t="shared" si="17"/>
        <v>855578</v>
      </c>
      <c r="P102" s="5">
        <f t="shared" si="17"/>
        <v>437692</v>
      </c>
      <c r="Q102" s="5">
        <f t="shared" si="17"/>
        <v>1057982</v>
      </c>
      <c r="R102" s="5">
        <f t="shared" si="17"/>
        <v>69075</v>
      </c>
      <c r="S102" s="5">
        <f t="shared" si="17"/>
        <v>0</v>
      </c>
      <c r="T102" s="5">
        <f t="shared" si="17"/>
        <v>545520</v>
      </c>
      <c r="U102" s="5">
        <f t="shared" si="17"/>
        <v>3088210</v>
      </c>
      <c r="V102" s="18">
        <f t="shared" si="17"/>
        <v>56751577</v>
      </c>
    </row>
    <row r="103" spans="1:22" x14ac:dyDescent="0.25">
      <c r="A103" s="24"/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46"/>
    </row>
    <row r="104" spans="1:22" x14ac:dyDescent="0.25">
      <c r="A104" s="22" t="s">
        <v>172</v>
      </c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46"/>
    </row>
    <row r="105" spans="1:22" x14ac:dyDescent="0.25">
      <c r="A105" s="25" t="s">
        <v>198</v>
      </c>
      <c r="B105" s="14">
        <v>61801927</v>
      </c>
      <c r="C105" s="6">
        <v>16082742</v>
      </c>
      <c r="D105" s="6">
        <v>4688419</v>
      </c>
      <c r="E105" s="6">
        <v>14049837</v>
      </c>
      <c r="F105" s="6">
        <v>0</v>
      </c>
      <c r="G105" s="6">
        <v>1491816</v>
      </c>
      <c r="H105" s="6">
        <v>986295</v>
      </c>
      <c r="I105" s="6">
        <v>298573</v>
      </c>
      <c r="J105" s="6">
        <v>2457213</v>
      </c>
      <c r="K105" s="6">
        <v>949339</v>
      </c>
      <c r="L105" s="6">
        <v>26472804</v>
      </c>
      <c r="M105" s="6">
        <v>3808543</v>
      </c>
      <c r="N105" s="6">
        <v>2102866</v>
      </c>
      <c r="O105" s="6">
        <v>2353840</v>
      </c>
      <c r="P105" s="6">
        <v>1038790</v>
      </c>
      <c r="Q105" s="6">
        <v>2281639</v>
      </c>
      <c r="R105" s="6">
        <v>81332</v>
      </c>
      <c r="S105" s="6">
        <v>0</v>
      </c>
      <c r="T105" s="6">
        <v>940948</v>
      </c>
      <c r="U105" s="6">
        <v>8586488</v>
      </c>
      <c r="V105" s="19">
        <v>150473411</v>
      </c>
    </row>
    <row r="106" spans="1:22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6" t="s">
        <v>204</v>
      </c>
      <c r="I106" s="6" t="s">
        <v>204</v>
      </c>
      <c r="J106" s="6" t="s">
        <v>204</v>
      </c>
      <c r="K106" s="6" t="s">
        <v>204</v>
      </c>
      <c r="L106" s="6" t="s">
        <v>204</v>
      </c>
      <c r="M106" s="6" t="s">
        <v>204</v>
      </c>
      <c r="N106" s="6" t="s">
        <v>204</v>
      </c>
      <c r="O106" s="6" t="s">
        <v>204</v>
      </c>
      <c r="P106" s="6" t="s">
        <v>204</v>
      </c>
      <c r="Q106" s="6" t="s">
        <v>204</v>
      </c>
      <c r="R106" s="6" t="s">
        <v>204</v>
      </c>
      <c r="S106" s="6" t="s">
        <v>204</v>
      </c>
      <c r="T106" s="6" t="s">
        <v>204</v>
      </c>
      <c r="U106" s="6" t="s">
        <v>204</v>
      </c>
      <c r="V106" s="19" t="s">
        <v>204</v>
      </c>
    </row>
    <row r="107" spans="1:22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6" t="s">
        <v>204</v>
      </c>
      <c r="I107" s="6" t="s">
        <v>204</v>
      </c>
      <c r="J107" s="6" t="s">
        <v>204</v>
      </c>
      <c r="K107" s="6" t="s">
        <v>204</v>
      </c>
      <c r="L107" s="6" t="s">
        <v>204</v>
      </c>
      <c r="M107" s="6" t="s">
        <v>204</v>
      </c>
      <c r="N107" s="6" t="s">
        <v>204</v>
      </c>
      <c r="O107" s="6" t="s">
        <v>204</v>
      </c>
      <c r="P107" s="6" t="s">
        <v>204</v>
      </c>
      <c r="Q107" s="6" t="s">
        <v>204</v>
      </c>
      <c r="R107" s="6" t="s">
        <v>204</v>
      </c>
      <c r="S107" s="6" t="s">
        <v>204</v>
      </c>
      <c r="T107" s="6" t="s">
        <v>204</v>
      </c>
      <c r="U107" s="6" t="s">
        <v>204</v>
      </c>
      <c r="V107" s="19" t="s">
        <v>204</v>
      </c>
    </row>
    <row r="108" spans="1:22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6" t="s">
        <v>204</v>
      </c>
      <c r="I108" s="6" t="s">
        <v>204</v>
      </c>
      <c r="J108" s="6" t="s">
        <v>204</v>
      </c>
      <c r="K108" s="6" t="s">
        <v>204</v>
      </c>
      <c r="L108" s="6" t="s">
        <v>204</v>
      </c>
      <c r="M108" s="6" t="s">
        <v>204</v>
      </c>
      <c r="N108" s="6" t="s">
        <v>204</v>
      </c>
      <c r="O108" s="6" t="s">
        <v>204</v>
      </c>
      <c r="P108" s="6" t="s">
        <v>204</v>
      </c>
      <c r="Q108" s="6" t="s">
        <v>204</v>
      </c>
      <c r="R108" s="6" t="s">
        <v>204</v>
      </c>
      <c r="S108" s="6" t="s">
        <v>204</v>
      </c>
      <c r="T108" s="6" t="s">
        <v>204</v>
      </c>
      <c r="U108" s="6" t="s">
        <v>204</v>
      </c>
      <c r="V108" s="19" t="s">
        <v>204</v>
      </c>
    </row>
    <row r="109" spans="1:22" x14ac:dyDescent="0.25">
      <c r="A109" s="22" t="s">
        <v>157</v>
      </c>
      <c r="B109" s="12">
        <f t="shared" ref="B109:V109" si="18">SUM(B105:B108)</f>
        <v>61801927</v>
      </c>
      <c r="C109" s="5">
        <f t="shared" si="18"/>
        <v>16082742</v>
      </c>
      <c r="D109" s="5">
        <f t="shared" si="18"/>
        <v>4688419</v>
      </c>
      <c r="E109" s="5">
        <f t="shared" si="18"/>
        <v>14049837</v>
      </c>
      <c r="F109" s="5">
        <f t="shared" si="18"/>
        <v>0</v>
      </c>
      <c r="G109" s="5">
        <f t="shared" si="18"/>
        <v>1491816</v>
      </c>
      <c r="H109" s="5">
        <f t="shared" si="18"/>
        <v>986295</v>
      </c>
      <c r="I109" s="5">
        <f t="shared" si="18"/>
        <v>298573</v>
      </c>
      <c r="J109" s="5">
        <f t="shared" si="18"/>
        <v>2457213</v>
      </c>
      <c r="K109" s="5">
        <f t="shared" si="18"/>
        <v>949339</v>
      </c>
      <c r="L109" s="5">
        <f t="shared" si="18"/>
        <v>26472804</v>
      </c>
      <c r="M109" s="5">
        <f t="shared" si="18"/>
        <v>3808543</v>
      </c>
      <c r="N109" s="5">
        <f t="shared" si="18"/>
        <v>2102866</v>
      </c>
      <c r="O109" s="5">
        <f t="shared" si="18"/>
        <v>2353840</v>
      </c>
      <c r="P109" s="5">
        <f t="shared" si="18"/>
        <v>1038790</v>
      </c>
      <c r="Q109" s="5">
        <f t="shared" si="18"/>
        <v>2281639</v>
      </c>
      <c r="R109" s="5">
        <f t="shared" si="18"/>
        <v>81332</v>
      </c>
      <c r="S109" s="5">
        <f t="shared" si="18"/>
        <v>0</v>
      </c>
      <c r="T109" s="5">
        <f t="shared" si="18"/>
        <v>940948</v>
      </c>
      <c r="U109" s="5">
        <f t="shared" si="18"/>
        <v>8586488</v>
      </c>
      <c r="V109" s="18">
        <f t="shared" si="18"/>
        <v>150473411</v>
      </c>
    </row>
    <row r="110" spans="1:22" x14ac:dyDescent="0.25">
      <c r="A110" s="24"/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46"/>
    </row>
    <row r="111" spans="1:22" x14ac:dyDescent="0.25">
      <c r="A111" s="22" t="s">
        <v>173</v>
      </c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46"/>
    </row>
    <row r="112" spans="1:22" x14ac:dyDescent="0.25">
      <c r="A112" s="25" t="s">
        <v>198</v>
      </c>
      <c r="B112" s="14">
        <v>36630734.719999999</v>
      </c>
      <c r="C112" s="6">
        <v>10507202.279999999</v>
      </c>
      <c r="D112" s="6">
        <v>4006702.09</v>
      </c>
      <c r="E112" s="6">
        <v>6611890.5</v>
      </c>
      <c r="F112" s="6">
        <v>286218.2</v>
      </c>
      <c r="G112" s="6">
        <v>1578017.94</v>
      </c>
      <c r="H112" s="6">
        <v>0</v>
      </c>
      <c r="I112" s="6">
        <v>-24673.68</v>
      </c>
      <c r="J112" s="6">
        <v>2243705.2400000002</v>
      </c>
      <c r="K112" s="6">
        <v>47029.67</v>
      </c>
      <c r="L112" s="6">
        <v>20850051.890000001</v>
      </c>
      <c r="M112" s="6">
        <v>1232553.71</v>
      </c>
      <c r="N112" s="6">
        <v>3264180.53</v>
      </c>
      <c r="O112" s="6">
        <v>10428400.02</v>
      </c>
      <c r="P112" s="6">
        <v>466633.53</v>
      </c>
      <c r="Q112" s="6">
        <v>3237931.41</v>
      </c>
      <c r="R112" s="6">
        <v>1861281.61</v>
      </c>
      <c r="S112" s="6">
        <v>0</v>
      </c>
      <c r="T112" s="6">
        <v>607535.18999999994</v>
      </c>
      <c r="U112" s="6">
        <v>790426.96</v>
      </c>
      <c r="V112" s="19">
        <v>104625821.8</v>
      </c>
    </row>
    <row r="113" spans="1:22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6" t="s">
        <v>204</v>
      </c>
      <c r="I113" s="6" t="s">
        <v>204</v>
      </c>
      <c r="J113" s="6" t="s">
        <v>204</v>
      </c>
      <c r="K113" s="6" t="s">
        <v>204</v>
      </c>
      <c r="L113" s="6" t="s">
        <v>204</v>
      </c>
      <c r="M113" s="6" t="s">
        <v>204</v>
      </c>
      <c r="N113" s="6" t="s">
        <v>204</v>
      </c>
      <c r="O113" s="6" t="s">
        <v>204</v>
      </c>
      <c r="P113" s="6" t="s">
        <v>204</v>
      </c>
      <c r="Q113" s="6" t="s">
        <v>204</v>
      </c>
      <c r="R113" s="6" t="s">
        <v>204</v>
      </c>
      <c r="S113" s="6" t="s">
        <v>204</v>
      </c>
      <c r="T113" s="6" t="s">
        <v>204</v>
      </c>
      <c r="U113" s="6" t="s">
        <v>204</v>
      </c>
      <c r="V113" s="19" t="s">
        <v>204</v>
      </c>
    </row>
    <row r="114" spans="1:22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6" t="s">
        <v>204</v>
      </c>
      <c r="I114" s="6" t="s">
        <v>204</v>
      </c>
      <c r="J114" s="6" t="s">
        <v>204</v>
      </c>
      <c r="K114" s="6" t="s">
        <v>204</v>
      </c>
      <c r="L114" s="6" t="s">
        <v>204</v>
      </c>
      <c r="M114" s="6" t="s">
        <v>204</v>
      </c>
      <c r="N114" s="6" t="s">
        <v>204</v>
      </c>
      <c r="O114" s="6" t="s">
        <v>204</v>
      </c>
      <c r="P114" s="6" t="s">
        <v>204</v>
      </c>
      <c r="Q114" s="6" t="s">
        <v>204</v>
      </c>
      <c r="R114" s="6" t="s">
        <v>204</v>
      </c>
      <c r="S114" s="6" t="s">
        <v>204</v>
      </c>
      <c r="T114" s="6" t="s">
        <v>204</v>
      </c>
      <c r="U114" s="6" t="s">
        <v>204</v>
      </c>
      <c r="V114" s="19" t="s">
        <v>204</v>
      </c>
    </row>
    <row r="115" spans="1:22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6" t="s">
        <v>204</v>
      </c>
      <c r="I115" s="6" t="s">
        <v>204</v>
      </c>
      <c r="J115" s="6" t="s">
        <v>204</v>
      </c>
      <c r="K115" s="6" t="s">
        <v>204</v>
      </c>
      <c r="L115" s="6" t="s">
        <v>204</v>
      </c>
      <c r="M115" s="6" t="s">
        <v>204</v>
      </c>
      <c r="N115" s="6" t="s">
        <v>204</v>
      </c>
      <c r="O115" s="6" t="s">
        <v>204</v>
      </c>
      <c r="P115" s="6" t="s">
        <v>204</v>
      </c>
      <c r="Q115" s="6" t="s">
        <v>204</v>
      </c>
      <c r="R115" s="6" t="s">
        <v>204</v>
      </c>
      <c r="S115" s="6" t="s">
        <v>204</v>
      </c>
      <c r="T115" s="6" t="s">
        <v>204</v>
      </c>
      <c r="U115" s="6" t="s">
        <v>204</v>
      </c>
      <c r="V115" s="19" t="s">
        <v>204</v>
      </c>
    </row>
    <row r="116" spans="1:22" x14ac:dyDescent="0.25">
      <c r="A116" s="22" t="s">
        <v>157</v>
      </c>
      <c r="B116" s="12">
        <f t="shared" ref="B116:V116" si="19">SUM(B112:B115)</f>
        <v>36630734.719999999</v>
      </c>
      <c r="C116" s="5">
        <f t="shared" si="19"/>
        <v>10507202.279999999</v>
      </c>
      <c r="D116" s="5">
        <f t="shared" si="19"/>
        <v>4006702.09</v>
      </c>
      <c r="E116" s="5">
        <f t="shared" si="19"/>
        <v>6611890.5</v>
      </c>
      <c r="F116" s="5">
        <f t="shared" si="19"/>
        <v>286218.2</v>
      </c>
      <c r="G116" s="5">
        <f t="shared" si="19"/>
        <v>1578017.94</v>
      </c>
      <c r="H116" s="5">
        <f t="shared" si="19"/>
        <v>0</v>
      </c>
      <c r="I116" s="5">
        <f t="shared" si="19"/>
        <v>-24673.68</v>
      </c>
      <c r="J116" s="5">
        <f t="shared" si="19"/>
        <v>2243705.2400000002</v>
      </c>
      <c r="K116" s="5">
        <f t="shared" si="19"/>
        <v>47029.67</v>
      </c>
      <c r="L116" s="5">
        <f t="shared" si="19"/>
        <v>20850051.890000001</v>
      </c>
      <c r="M116" s="5">
        <f t="shared" si="19"/>
        <v>1232553.71</v>
      </c>
      <c r="N116" s="5">
        <f t="shared" si="19"/>
        <v>3264180.53</v>
      </c>
      <c r="O116" s="5">
        <f t="shared" si="19"/>
        <v>10428400.02</v>
      </c>
      <c r="P116" s="5">
        <f t="shared" si="19"/>
        <v>466633.53</v>
      </c>
      <c r="Q116" s="5">
        <f t="shared" si="19"/>
        <v>3237931.41</v>
      </c>
      <c r="R116" s="5">
        <f t="shared" si="19"/>
        <v>1861281.61</v>
      </c>
      <c r="S116" s="5">
        <f t="shared" si="19"/>
        <v>0</v>
      </c>
      <c r="T116" s="5">
        <f t="shared" si="19"/>
        <v>607535.18999999994</v>
      </c>
      <c r="U116" s="5">
        <f t="shared" si="19"/>
        <v>790426.96</v>
      </c>
      <c r="V116" s="18">
        <f t="shared" si="19"/>
        <v>104625821.8</v>
      </c>
    </row>
    <row r="117" spans="1:22" x14ac:dyDescent="0.25">
      <c r="A117" s="24"/>
      <c r="B117" s="32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46"/>
    </row>
    <row r="118" spans="1:22" x14ac:dyDescent="0.25">
      <c r="A118" s="22" t="s">
        <v>175</v>
      </c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46"/>
    </row>
    <row r="119" spans="1:22" x14ac:dyDescent="0.25">
      <c r="A119" s="25" t="s">
        <v>198</v>
      </c>
      <c r="B119" s="14">
        <v>99322295</v>
      </c>
      <c r="C119" s="6">
        <v>31526817</v>
      </c>
      <c r="D119" s="6">
        <v>10928779</v>
      </c>
      <c r="E119" s="6">
        <v>10424352</v>
      </c>
      <c r="F119" s="6">
        <v>286013</v>
      </c>
      <c r="G119" s="6">
        <v>3061911</v>
      </c>
      <c r="H119" s="6">
        <v>-1268508</v>
      </c>
      <c r="I119" s="6">
        <v>250</v>
      </c>
      <c r="J119" s="6">
        <v>12612012</v>
      </c>
      <c r="K119" s="6">
        <v>500100</v>
      </c>
      <c r="L119" s="6">
        <v>45683016</v>
      </c>
      <c r="M119" s="6">
        <v>2506344</v>
      </c>
      <c r="N119" s="6">
        <v>1271571</v>
      </c>
      <c r="O119" s="6">
        <v>17880837</v>
      </c>
      <c r="P119" s="6">
        <v>1231483</v>
      </c>
      <c r="Q119" s="6">
        <v>3432514</v>
      </c>
      <c r="R119" s="6">
        <v>333217</v>
      </c>
      <c r="S119" s="6">
        <v>0</v>
      </c>
      <c r="T119" s="6">
        <v>1665317</v>
      </c>
      <c r="U119" s="6">
        <v>22044749</v>
      </c>
      <c r="V119" s="19">
        <v>263443069</v>
      </c>
    </row>
    <row r="120" spans="1:22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6" t="s">
        <v>204</v>
      </c>
      <c r="I120" s="6" t="s">
        <v>204</v>
      </c>
      <c r="J120" s="6" t="s">
        <v>204</v>
      </c>
      <c r="K120" s="6" t="s">
        <v>204</v>
      </c>
      <c r="L120" s="6" t="s">
        <v>204</v>
      </c>
      <c r="M120" s="6" t="s">
        <v>204</v>
      </c>
      <c r="N120" s="6" t="s">
        <v>204</v>
      </c>
      <c r="O120" s="6" t="s">
        <v>204</v>
      </c>
      <c r="P120" s="6" t="s">
        <v>204</v>
      </c>
      <c r="Q120" s="6" t="s">
        <v>204</v>
      </c>
      <c r="R120" s="6" t="s">
        <v>204</v>
      </c>
      <c r="S120" s="6" t="s">
        <v>204</v>
      </c>
      <c r="T120" s="6" t="s">
        <v>204</v>
      </c>
      <c r="U120" s="6" t="s">
        <v>204</v>
      </c>
      <c r="V120" s="19" t="s">
        <v>204</v>
      </c>
    </row>
    <row r="121" spans="1:22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6" t="s">
        <v>204</v>
      </c>
      <c r="I121" s="6" t="s">
        <v>204</v>
      </c>
      <c r="J121" s="6" t="s">
        <v>204</v>
      </c>
      <c r="K121" s="6" t="s">
        <v>204</v>
      </c>
      <c r="L121" s="6" t="s">
        <v>204</v>
      </c>
      <c r="M121" s="6" t="s">
        <v>204</v>
      </c>
      <c r="N121" s="6" t="s">
        <v>204</v>
      </c>
      <c r="O121" s="6" t="s">
        <v>204</v>
      </c>
      <c r="P121" s="6" t="s">
        <v>204</v>
      </c>
      <c r="Q121" s="6" t="s">
        <v>204</v>
      </c>
      <c r="R121" s="6" t="s">
        <v>204</v>
      </c>
      <c r="S121" s="6" t="s">
        <v>204</v>
      </c>
      <c r="T121" s="6" t="s">
        <v>204</v>
      </c>
      <c r="U121" s="6" t="s">
        <v>204</v>
      </c>
      <c r="V121" s="19" t="s">
        <v>204</v>
      </c>
    </row>
    <row r="122" spans="1:22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6" t="s">
        <v>204</v>
      </c>
      <c r="I122" s="6" t="s">
        <v>204</v>
      </c>
      <c r="J122" s="6" t="s">
        <v>204</v>
      </c>
      <c r="K122" s="6" t="s">
        <v>204</v>
      </c>
      <c r="L122" s="6" t="s">
        <v>204</v>
      </c>
      <c r="M122" s="6" t="s">
        <v>204</v>
      </c>
      <c r="N122" s="6" t="s">
        <v>204</v>
      </c>
      <c r="O122" s="6" t="s">
        <v>204</v>
      </c>
      <c r="P122" s="6" t="s">
        <v>204</v>
      </c>
      <c r="Q122" s="6" t="s">
        <v>204</v>
      </c>
      <c r="R122" s="6" t="s">
        <v>204</v>
      </c>
      <c r="S122" s="6" t="s">
        <v>204</v>
      </c>
      <c r="T122" s="6" t="s">
        <v>204</v>
      </c>
      <c r="U122" s="6" t="s">
        <v>204</v>
      </c>
      <c r="V122" s="19" t="s">
        <v>204</v>
      </c>
    </row>
    <row r="123" spans="1:22" x14ac:dyDescent="0.25">
      <c r="A123" s="22" t="s">
        <v>157</v>
      </c>
      <c r="B123" s="12">
        <f t="shared" ref="B123:V123" si="20">SUM(B119:B122)</f>
        <v>99322295</v>
      </c>
      <c r="C123" s="5">
        <f t="shared" si="20"/>
        <v>31526817</v>
      </c>
      <c r="D123" s="5">
        <f t="shared" si="20"/>
        <v>10928779</v>
      </c>
      <c r="E123" s="5">
        <f t="shared" si="20"/>
        <v>10424352</v>
      </c>
      <c r="F123" s="5">
        <f t="shared" si="20"/>
        <v>286013</v>
      </c>
      <c r="G123" s="5">
        <f t="shared" si="20"/>
        <v>3061911</v>
      </c>
      <c r="H123" s="5">
        <f t="shared" si="20"/>
        <v>-1268508</v>
      </c>
      <c r="I123" s="5">
        <f t="shared" si="20"/>
        <v>250</v>
      </c>
      <c r="J123" s="5">
        <f t="shared" si="20"/>
        <v>12612012</v>
      </c>
      <c r="K123" s="5">
        <f t="shared" si="20"/>
        <v>500100</v>
      </c>
      <c r="L123" s="5">
        <f t="shared" si="20"/>
        <v>45683016</v>
      </c>
      <c r="M123" s="5">
        <f t="shared" si="20"/>
        <v>2506344</v>
      </c>
      <c r="N123" s="5">
        <f t="shared" si="20"/>
        <v>1271571</v>
      </c>
      <c r="O123" s="5">
        <f t="shared" si="20"/>
        <v>17880837</v>
      </c>
      <c r="P123" s="5">
        <f t="shared" si="20"/>
        <v>1231483</v>
      </c>
      <c r="Q123" s="5">
        <f t="shared" si="20"/>
        <v>3432514</v>
      </c>
      <c r="R123" s="5">
        <f t="shared" si="20"/>
        <v>333217</v>
      </c>
      <c r="S123" s="5">
        <f t="shared" si="20"/>
        <v>0</v>
      </c>
      <c r="T123" s="5">
        <f t="shared" si="20"/>
        <v>1665317</v>
      </c>
      <c r="U123" s="5">
        <f t="shared" si="20"/>
        <v>22044749</v>
      </c>
      <c r="V123" s="18">
        <f t="shared" si="20"/>
        <v>263443069</v>
      </c>
    </row>
    <row r="124" spans="1:22" x14ac:dyDescent="0.25">
      <c r="A124" s="24"/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46"/>
    </row>
    <row r="125" spans="1:22" x14ac:dyDescent="0.25">
      <c r="A125" s="22" t="s">
        <v>174</v>
      </c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46"/>
    </row>
    <row r="126" spans="1:22" x14ac:dyDescent="0.25">
      <c r="A126" s="25" t="s">
        <v>198</v>
      </c>
      <c r="B126" s="14">
        <v>115448075</v>
      </c>
      <c r="C126" s="6">
        <v>47560208</v>
      </c>
      <c r="D126" s="6">
        <v>12536243</v>
      </c>
      <c r="E126" s="6">
        <v>0</v>
      </c>
      <c r="F126" s="6">
        <v>542933</v>
      </c>
      <c r="G126" s="6">
        <v>164926</v>
      </c>
      <c r="H126" s="6">
        <v>0</v>
      </c>
      <c r="I126" s="6">
        <v>1687083</v>
      </c>
      <c r="J126" s="6">
        <v>7091776</v>
      </c>
      <c r="K126" s="6">
        <v>0</v>
      </c>
      <c r="L126" s="6">
        <v>45949578</v>
      </c>
      <c r="M126" s="6">
        <v>2869255</v>
      </c>
      <c r="N126" s="6">
        <v>7576280</v>
      </c>
      <c r="O126" s="6">
        <v>11644685</v>
      </c>
      <c r="P126" s="6">
        <v>528332</v>
      </c>
      <c r="Q126" s="6">
        <v>3301308</v>
      </c>
      <c r="R126" s="6">
        <v>268172</v>
      </c>
      <c r="S126" s="6">
        <v>0</v>
      </c>
      <c r="T126" s="6">
        <v>1274591</v>
      </c>
      <c r="U126" s="6">
        <v>2320121</v>
      </c>
      <c r="V126" s="19">
        <v>260763566</v>
      </c>
    </row>
    <row r="127" spans="1:22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6" t="s">
        <v>204</v>
      </c>
      <c r="I127" s="6" t="s">
        <v>204</v>
      </c>
      <c r="J127" s="6" t="s">
        <v>204</v>
      </c>
      <c r="K127" s="6" t="s">
        <v>204</v>
      </c>
      <c r="L127" s="6" t="s">
        <v>204</v>
      </c>
      <c r="M127" s="6" t="s">
        <v>204</v>
      </c>
      <c r="N127" s="6" t="s">
        <v>204</v>
      </c>
      <c r="O127" s="6" t="s">
        <v>204</v>
      </c>
      <c r="P127" s="6" t="s">
        <v>204</v>
      </c>
      <c r="Q127" s="6" t="s">
        <v>204</v>
      </c>
      <c r="R127" s="6" t="s">
        <v>204</v>
      </c>
      <c r="S127" s="6" t="s">
        <v>204</v>
      </c>
      <c r="T127" s="6" t="s">
        <v>204</v>
      </c>
      <c r="U127" s="6" t="s">
        <v>204</v>
      </c>
      <c r="V127" s="19" t="s">
        <v>204</v>
      </c>
    </row>
    <row r="128" spans="1:22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6" t="s">
        <v>204</v>
      </c>
      <c r="I128" s="6" t="s">
        <v>204</v>
      </c>
      <c r="J128" s="6" t="s">
        <v>204</v>
      </c>
      <c r="K128" s="6" t="s">
        <v>204</v>
      </c>
      <c r="L128" s="6" t="s">
        <v>204</v>
      </c>
      <c r="M128" s="6" t="s">
        <v>204</v>
      </c>
      <c r="N128" s="6" t="s">
        <v>204</v>
      </c>
      <c r="O128" s="6" t="s">
        <v>204</v>
      </c>
      <c r="P128" s="6" t="s">
        <v>204</v>
      </c>
      <c r="Q128" s="6" t="s">
        <v>204</v>
      </c>
      <c r="R128" s="6" t="s">
        <v>204</v>
      </c>
      <c r="S128" s="6" t="s">
        <v>204</v>
      </c>
      <c r="T128" s="6" t="s">
        <v>204</v>
      </c>
      <c r="U128" s="6" t="s">
        <v>204</v>
      </c>
      <c r="V128" s="19" t="s">
        <v>204</v>
      </c>
    </row>
    <row r="129" spans="1:22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6" t="s">
        <v>204</v>
      </c>
      <c r="I129" s="6" t="s">
        <v>204</v>
      </c>
      <c r="J129" s="6" t="s">
        <v>204</v>
      </c>
      <c r="K129" s="6" t="s">
        <v>204</v>
      </c>
      <c r="L129" s="6" t="s">
        <v>204</v>
      </c>
      <c r="M129" s="6" t="s">
        <v>204</v>
      </c>
      <c r="N129" s="6" t="s">
        <v>204</v>
      </c>
      <c r="O129" s="6" t="s">
        <v>204</v>
      </c>
      <c r="P129" s="6" t="s">
        <v>204</v>
      </c>
      <c r="Q129" s="6" t="s">
        <v>204</v>
      </c>
      <c r="R129" s="6" t="s">
        <v>204</v>
      </c>
      <c r="S129" s="6" t="s">
        <v>204</v>
      </c>
      <c r="T129" s="6" t="s">
        <v>204</v>
      </c>
      <c r="U129" s="6" t="s">
        <v>204</v>
      </c>
      <c r="V129" s="19" t="s">
        <v>204</v>
      </c>
    </row>
    <row r="130" spans="1:22" x14ac:dyDescent="0.25">
      <c r="A130" s="22" t="s">
        <v>157</v>
      </c>
      <c r="B130" s="12">
        <f t="shared" ref="B130:V130" si="21">SUM(B126:B129)</f>
        <v>115448075</v>
      </c>
      <c r="C130" s="5">
        <f t="shared" si="21"/>
        <v>47560208</v>
      </c>
      <c r="D130" s="5">
        <f t="shared" si="21"/>
        <v>12536243</v>
      </c>
      <c r="E130" s="5">
        <f t="shared" si="21"/>
        <v>0</v>
      </c>
      <c r="F130" s="5">
        <f t="shared" si="21"/>
        <v>542933</v>
      </c>
      <c r="G130" s="5">
        <f t="shared" si="21"/>
        <v>164926</v>
      </c>
      <c r="H130" s="5">
        <f t="shared" si="21"/>
        <v>0</v>
      </c>
      <c r="I130" s="5">
        <f t="shared" si="21"/>
        <v>1687083</v>
      </c>
      <c r="J130" s="5">
        <f t="shared" si="21"/>
        <v>7091776</v>
      </c>
      <c r="K130" s="5">
        <f t="shared" si="21"/>
        <v>0</v>
      </c>
      <c r="L130" s="5">
        <f t="shared" si="21"/>
        <v>45949578</v>
      </c>
      <c r="M130" s="5">
        <f t="shared" si="21"/>
        <v>2869255</v>
      </c>
      <c r="N130" s="5">
        <f t="shared" si="21"/>
        <v>7576280</v>
      </c>
      <c r="O130" s="5">
        <f t="shared" si="21"/>
        <v>11644685</v>
      </c>
      <c r="P130" s="5">
        <f t="shared" si="21"/>
        <v>528332</v>
      </c>
      <c r="Q130" s="5">
        <f t="shared" si="21"/>
        <v>3301308</v>
      </c>
      <c r="R130" s="5">
        <f t="shared" si="21"/>
        <v>268172</v>
      </c>
      <c r="S130" s="5">
        <f t="shared" si="21"/>
        <v>0</v>
      </c>
      <c r="T130" s="5">
        <f t="shared" si="21"/>
        <v>1274591</v>
      </c>
      <c r="U130" s="5">
        <f t="shared" si="21"/>
        <v>2320121</v>
      </c>
      <c r="V130" s="18">
        <f t="shared" si="21"/>
        <v>260763566</v>
      </c>
    </row>
    <row r="131" spans="1:22" x14ac:dyDescent="0.25">
      <c r="A131" s="24"/>
      <c r="B131" s="32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46"/>
    </row>
    <row r="132" spans="1:22" x14ac:dyDescent="0.25">
      <c r="A132" s="22" t="s">
        <v>176</v>
      </c>
      <c r="B132" s="32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46"/>
    </row>
    <row r="133" spans="1:22" x14ac:dyDescent="0.25">
      <c r="A133" s="25" t="s">
        <v>198</v>
      </c>
      <c r="B133" s="14">
        <v>29145615.710000001</v>
      </c>
      <c r="C133" s="6">
        <v>8565093.8599999994</v>
      </c>
      <c r="D133" s="6">
        <v>2891818.52</v>
      </c>
      <c r="E133" s="6">
        <v>5150933.5</v>
      </c>
      <c r="F133" s="6">
        <v>248128.42</v>
      </c>
      <c r="G133" s="6">
        <v>707235.81</v>
      </c>
      <c r="H133" s="6">
        <v>46815.24</v>
      </c>
      <c r="I133" s="6">
        <v>-53559.47</v>
      </c>
      <c r="J133" s="6">
        <v>3223303.93</v>
      </c>
      <c r="K133" s="6">
        <v>56540.31</v>
      </c>
      <c r="L133" s="6">
        <v>14434303.890000001</v>
      </c>
      <c r="M133" s="6">
        <v>1079081.71</v>
      </c>
      <c r="N133" s="6">
        <v>4207868.97</v>
      </c>
      <c r="O133" s="6">
        <v>7984231.7199999997</v>
      </c>
      <c r="P133" s="6">
        <v>291348.51</v>
      </c>
      <c r="Q133" s="6">
        <v>2199366.0099999998</v>
      </c>
      <c r="R133" s="6">
        <v>1116608.19</v>
      </c>
      <c r="S133" s="6">
        <v>0</v>
      </c>
      <c r="T133" s="6">
        <v>360381.46</v>
      </c>
      <c r="U133" s="6">
        <v>705123.27</v>
      </c>
      <c r="V133" s="19">
        <v>82360239.560000002</v>
      </c>
    </row>
    <row r="134" spans="1:22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6" t="s">
        <v>204</v>
      </c>
      <c r="I134" s="6" t="s">
        <v>204</v>
      </c>
      <c r="J134" s="6" t="s">
        <v>204</v>
      </c>
      <c r="K134" s="6" t="s">
        <v>204</v>
      </c>
      <c r="L134" s="6" t="s">
        <v>204</v>
      </c>
      <c r="M134" s="6" t="s">
        <v>204</v>
      </c>
      <c r="N134" s="6" t="s">
        <v>204</v>
      </c>
      <c r="O134" s="6" t="s">
        <v>204</v>
      </c>
      <c r="P134" s="6" t="s">
        <v>204</v>
      </c>
      <c r="Q134" s="6" t="s">
        <v>204</v>
      </c>
      <c r="R134" s="6" t="s">
        <v>204</v>
      </c>
      <c r="S134" s="6" t="s">
        <v>204</v>
      </c>
      <c r="T134" s="6" t="s">
        <v>204</v>
      </c>
      <c r="U134" s="6" t="s">
        <v>204</v>
      </c>
      <c r="V134" s="19" t="s">
        <v>204</v>
      </c>
    </row>
    <row r="135" spans="1:22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6" t="s">
        <v>204</v>
      </c>
      <c r="I135" s="6" t="s">
        <v>204</v>
      </c>
      <c r="J135" s="6" t="s">
        <v>204</v>
      </c>
      <c r="K135" s="6" t="s">
        <v>204</v>
      </c>
      <c r="L135" s="6" t="s">
        <v>204</v>
      </c>
      <c r="M135" s="6" t="s">
        <v>204</v>
      </c>
      <c r="N135" s="6" t="s">
        <v>204</v>
      </c>
      <c r="O135" s="6" t="s">
        <v>204</v>
      </c>
      <c r="P135" s="6" t="s">
        <v>204</v>
      </c>
      <c r="Q135" s="6" t="s">
        <v>204</v>
      </c>
      <c r="R135" s="6" t="s">
        <v>204</v>
      </c>
      <c r="S135" s="6" t="s">
        <v>204</v>
      </c>
      <c r="T135" s="6" t="s">
        <v>204</v>
      </c>
      <c r="U135" s="6" t="s">
        <v>204</v>
      </c>
      <c r="V135" s="19" t="s">
        <v>204</v>
      </c>
    </row>
    <row r="136" spans="1:22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6" t="s">
        <v>204</v>
      </c>
      <c r="I136" s="6" t="s">
        <v>204</v>
      </c>
      <c r="J136" s="6" t="s">
        <v>204</v>
      </c>
      <c r="K136" s="6" t="s">
        <v>204</v>
      </c>
      <c r="L136" s="6" t="s">
        <v>204</v>
      </c>
      <c r="M136" s="6" t="s">
        <v>204</v>
      </c>
      <c r="N136" s="6" t="s">
        <v>204</v>
      </c>
      <c r="O136" s="6" t="s">
        <v>204</v>
      </c>
      <c r="P136" s="6" t="s">
        <v>204</v>
      </c>
      <c r="Q136" s="6" t="s">
        <v>204</v>
      </c>
      <c r="R136" s="6" t="s">
        <v>204</v>
      </c>
      <c r="S136" s="6" t="s">
        <v>204</v>
      </c>
      <c r="T136" s="6" t="s">
        <v>204</v>
      </c>
      <c r="U136" s="6" t="s">
        <v>204</v>
      </c>
      <c r="V136" s="19" t="s">
        <v>204</v>
      </c>
    </row>
    <row r="137" spans="1:22" x14ac:dyDescent="0.25">
      <c r="A137" s="22" t="s">
        <v>157</v>
      </c>
      <c r="B137" s="12">
        <f t="shared" ref="B137:V137" si="22">SUM(B133:B136)</f>
        <v>29145615.710000001</v>
      </c>
      <c r="C137" s="5">
        <f t="shared" si="22"/>
        <v>8565093.8599999994</v>
      </c>
      <c r="D137" s="5">
        <f t="shared" si="22"/>
        <v>2891818.52</v>
      </c>
      <c r="E137" s="5">
        <f t="shared" si="22"/>
        <v>5150933.5</v>
      </c>
      <c r="F137" s="5">
        <f t="shared" si="22"/>
        <v>248128.42</v>
      </c>
      <c r="G137" s="5">
        <f t="shared" si="22"/>
        <v>707235.81</v>
      </c>
      <c r="H137" s="5">
        <f t="shared" si="22"/>
        <v>46815.24</v>
      </c>
      <c r="I137" s="5">
        <f t="shared" si="22"/>
        <v>-53559.47</v>
      </c>
      <c r="J137" s="5">
        <f t="shared" si="22"/>
        <v>3223303.93</v>
      </c>
      <c r="K137" s="5">
        <f t="shared" si="22"/>
        <v>56540.31</v>
      </c>
      <c r="L137" s="5">
        <f t="shared" si="22"/>
        <v>14434303.890000001</v>
      </c>
      <c r="M137" s="5">
        <f t="shared" si="22"/>
        <v>1079081.71</v>
      </c>
      <c r="N137" s="5">
        <f t="shared" si="22"/>
        <v>4207868.97</v>
      </c>
      <c r="O137" s="5">
        <f t="shared" si="22"/>
        <v>7984231.7199999997</v>
      </c>
      <c r="P137" s="5">
        <f t="shared" si="22"/>
        <v>291348.51</v>
      </c>
      <c r="Q137" s="5">
        <f t="shared" si="22"/>
        <v>2199366.0099999998</v>
      </c>
      <c r="R137" s="5">
        <f t="shared" si="22"/>
        <v>1116608.19</v>
      </c>
      <c r="S137" s="5">
        <f t="shared" si="22"/>
        <v>0</v>
      </c>
      <c r="T137" s="5">
        <f t="shared" si="22"/>
        <v>360381.46</v>
      </c>
      <c r="U137" s="5">
        <f t="shared" si="22"/>
        <v>705123.27</v>
      </c>
      <c r="V137" s="18">
        <f t="shared" si="22"/>
        <v>82360239.560000002</v>
      </c>
    </row>
    <row r="138" spans="1:22" x14ac:dyDescent="0.25">
      <c r="A138" s="22"/>
      <c r="B138" s="1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18"/>
    </row>
    <row r="139" spans="1:22" x14ac:dyDescent="0.25">
      <c r="A139" s="22" t="s">
        <v>177</v>
      </c>
      <c r="B139" s="32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46"/>
    </row>
    <row r="140" spans="1:22" x14ac:dyDescent="0.25">
      <c r="A140" s="25" t="s">
        <v>198</v>
      </c>
      <c r="B140" s="14">
        <v>30780714.850000001</v>
      </c>
      <c r="C140" s="6">
        <v>6484058.9100000001</v>
      </c>
      <c r="D140" s="6">
        <v>3429206.15</v>
      </c>
      <c r="E140" s="6">
        <v>0</v>
      </c>
      <c r="F140" s="6">
        <v>0</v>
      </c>
      <c r="G140" s="6">
        <v>0</v>
      </c>
      <c r="H140" s="6">
        <v>1099705.6000000001</v>
      </c>
      <c r="I140" s="6">
        <v>338.38</v>
      </c>
      <c r="J140" s="6">
        <v>5688253.79</v>
      </c>
      <c r="K140" s="6">
        <v>260545.85</v>
      </c>
      <c r="L140" s="6">
        <v>21080690.690000001</v>
      </c>
      <c r="M140" s="6">
        <v>1429849.62</v>
      </c>
      <c r="N140" s="6">
        <v>16596307.35</v>
      </c>
      <c r="O140" s="6">
        <v>0</v>
      </c>
      <c r="P140" s="6">
        <v>2565757.27</v>
      </c>
      <c r="Q140" s="6">
        <v>437267.04</v>
      </c>
      <c r="R140" s="6">
        <v>115874.93</v>
      </c>
      <c r="S140" s="6">
        <v>0</v>
      </c>
      <c r="T140" s="6">
        <v>819703.85</v>
      </c>
      <c r="U140" s="6">
        <v>4909674.1500000004</v>
      </c>
      <c r="V140" s="19">
        <v>95697948.430000007</v>
      </c>
    </row>
    <row r="141" spans="1:22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6" t="s">
        <v>204</v>
      </c>
      <c r="I141" s="6" t="s">
        <v>204</v>
      </c>
      <c r="J141" s="6" t="s">
        <v>204</v>
      </c>
      <c r="K141" s="6" t="s">
        <v>204</v>
      </c>
      <c r="L141" s="6" t="s">
        <v>204</v>
      </c>
      <c r="M141" s="6" t="s">
        <v>204</v>
      </c>
      <c r="N141" s="6" t="s">
        <v>204</v>
      </c>
      <c r="O141" s="6" t="s">
        <v>204</v>
      </c>
      <c r="P141" s="6" t="s">
        <v>204</v>
      </c>
      <c r="Q141" s="6" t="s">
        <v>204</v>
      </c>
      <c r="R141" s="6" t="s">
        <v>204</v>
      </c>
      <c r="S141" s="6" t="s">
        <v>204</v>
      </c>
      <c r="T141" s="6" t="s">
        <v>204</v>
      </c>
      <c r="U141" s="6" t="s">
        <v>204</v>
      </c>
      <c r="V141" s="19" t="s">
        <v>204</v>
      </c>
    </row>
    <row r="142" spans="1:22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6" t="s">
        <v>204</v>
      </c>
      <c r="I142" s="6" t="s">
        <v>204</v>
      </c>
      <c r="J142" s="6" t="s">
        <v>204</v>
      </c>
      <c r="K142" s="6" t="s">
        <v>204</v>
      </c>
      <c r="L142" s="6" t="s">
        <v>204</v>
      </c>
      <c r="M142" s="6" t="s">
        <v>204</v>
      </c>
      <c r="N142" s="6" t="s">
        <v>204</v>
      </c>
      <c r="O142" s="6" t="s">
        <v>204</v>
      </c>
      <c r="P142" s="6" t="s">
        <v>204</v>
      </c>
      <c r="Q142" s="6" t="s">
        <v>204</v>
      </c>
      <c r="R142" s="6" t="s">
        <v>204</v>
      </c>
      <c r="S142" s="6" t="s">
        <v>204</v>
      </c>
      <c r="T142" s="6" t="s">
        <v>204</v>
      </c>
      <c r="U142" s="6" t="s">
        <v>204</v>
      </c>
      <c r="V142" s="19" t="s">
        <v>204</v>
      </c>
    </row>
    <row r="143" spans="1:22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6" t="s">
        <v>204</v>
      </c>
      <c r="I143" s="6" t="s">
        <v>204</v>
      </c>
      <c r="J143" s="6" t="s">
        <v>204</v>
      </c>
      <c r="K143" s="6" t="s">
        <v>204</v>
      </c>
      <c r="L143" s="6" t="s">
        <v>204</v>
      </c>
      <c r="M143" s="6" t="s">
        <v>204</v>
      </c>
      <c r="N143" s="6" t="s">
        <v>204</v>
      </c>
      <c r="O143" s="6" t="s">
        <v>204</v>
      </c>
      <c r="P143" s="6" t="s">
        <v>204</v>
      </c>
      <c r="Q143" s="6" t="s">
        <v>204</v>
      </c>
      <c r="R143" s="6" t="s">
        <v>204</v>
      </c>
      <c r="S143" s="6" t="s">
        <v>204</v>
      </c>
      <c r="T143" s="6" t="s">
        <v>204</v>
      </c>
      <c r="U143" s="6" t="s">
        <v>204</v>
      </c>
      <c r="V143" s="19" t="s">
        <v>204</v>
      </c>
    </row>
    <row r="144" spans="1:22" x14ac:dyDescent="0.25">
      <c r="A144" s="22" t="s">
        <v>157</v>
      </c>
      <c r="B144" s="12">
        <f t="shared" ref="B144:V144" si="23">SUM(B140:B143)</f>
        <v>30780714.850000001</v>
      </c>
      <c r="C144" s="5">
        <f t="shared" si="23"/>
        <v>6484058.9100000001</v>
      </c>
      <c r="D144" s="5">
        <f t="shared" si="23"/>
        <v>3429206.15</v>
      </c>
      <c r="E144" s="5">
        <f t="shared" si="23"/>
        <v>0</v>
      </c>
      <c r="F144" s="5">
        <f t="shared" si="23"/>
        <v>0</v>
      </c>
      <c r="G144" s="5">
        <f t="shared" si="23"/>
        <v>0</v>
      </c>
      <c r="H144" s="5">
        <f t="shared" si="23"/>
        <v>1099705.6000000001</v>
      </c>
      <c r="I144" s="5">
        <f t="shared" si="23"/>
        <v>338.38</v>
      </c>
      <c r="J144" s="5">
        <f t="shared" si="23"/>
        <v>5688253.79</v>
      </c>
      <c r="K144" s="5">
        <f t="shared" si="23"/>
        <v>260545.85</v>
      </c>
      <c r="L144" s="5">
        <f t="shared" si="23"/>
        <v>21080690.690000001</v>
      </c>
      <c r="M144" s="5">
        <f t="shared" si="23"/>
        <v>1429849.62</v>
      </c>
      <c r="N144" s="5">
        <f t="shared" si="23"/>
        <v>16596307.35</v>
      </c>
      <c r="O144" s="5">
        <f t="shared" si="23"/>
        <v>0</v>
      </c>
      <c r="P144" s="5">
        <f t="shared" si="23"/>
        <v>2565757.27</v>
      </c>
      <c r="Q144" s="5">
        <f t="shared" si="23"/>
        <v>437267.04</v>
      </c>
      <c r="R144" s="5">
        <f t="shared" si="23"/>
        <v>115874.93</v>
      </c>
      <c r="S144" s="5">
        <f t="shared" si="23"/>
        <v>0</v>
      </c>
      <c r="T144" s="5">
        <f t="shared" si="23"/>
        <v>819703.85</v>
      </c>
      <c r="U144" s="5">
        <f t="shared" si="23"/>
        <v>4909674.1500000004</v>
      </c>
      <c r="V144" s="18">
        <f t="shared" si="23"/>
        <v>95697948.430000007</v>
      </c>
    </row>
    <row r="145" spans="1:22" x14ac:dyDescent="0.25">
      <c r="A145" s="24"/>
      <c r="B145" s="32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46"/>
    </row>
    <row r="146" spans="1:22" x14ac:dyDescent="0.25">
      <c r="A146" s="22" t="s">
        <v>178</v>
      </c>
      <c r="B146" s="32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46"/>
    </row>
    <row r="147" spans="1:22" x14ac:dyDescent="0.25">
      <c r="A147" s="25" t="s">
        <v>198</v>
      </c>
      <c r="B147" s="14">
        <v>12988901.689999999</v>
      </c>
      <c r="C147" s="6">
        <v>3569195.27</v>
      </c>
      <c r="D147" s="6">
        <v>1264171.9099999999</v>
      </c>
      <c r="E147" s="6">
        <v>1952091.5</v>
      </c>
      <c r="F147" s="6">
        <v>102679.36</v>
      </c>
      <c r="G147" s="6">
        <v>311086.92</v>
      </c>
      <c r="H147" s="6">
        <v>0</v>
      </c>
      <c r="I147" s="6">
        <v>-126402.47</v>
      </c>
      <c r="J147" s="6">
        <v>1878862.98</v>
      </c>
      <c r="K147" s="6">
        <v>50398.400000000001</v>
      </c>
      <c r="L147" s="6">
        <v>6789543.7199999997</v>
      </c>
      <c r="M147" s="6">
        <v>282577.21000000002</v>
      </c>
      <c r="N147" s="6">
        <v>1147426.32</v>
      </c>
      <c r="O147" s="6">
        <v>1489378.63</v>
      </c>
      <c r="P147" s="6">
        <v>264461.11</v>
      </c>
      <c r="Q147" s="6">
        <v>1128685.32</v>
      </c>
      <c r="R147" s="6">
        <v>533507.4</v>
      </c>
      <c r="S147" s="6">
        <v>0</v>
      </c>
      <c r="T147" s="6">
        <v>178282.62</v>
      </c>
      <c r="U147" s="6">
        <v>1381509.9</v>
      </c>
      <c r="V147" s="19">
        <v>35186357.789999999</v>
      </c>
    </row>
    <row r="148" spans="1:22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6" t="s">
        <v>204</v>
      </c>
      <c r="I148" s="6" t="s">
        <v>204</v>
      </c>
      <c r="J148" s="6" t="s">
        <v>204</v>
      </c>
      <c r="K148" s="6" t="s">
        <v>204</v>
      </c>
      <c r="L148" s="6" t="s">
        <v>204</v>
      </c>
      <c r="M148" s="6" t="s">
        <v>204</v>
      </c>
      <c r="N148" s="6" t="s">
        <v>204</v>
      </c>
      <c r="O148" s="6" t="s">
        <v>204</v>
      </c>
      <c r="P148" s="6" t="s">
        <v>204</v>
      </c>
      <c r="Q148" s="6" t="s">
        <v>204</v>
      </c>
      <c r="R148" s="6" t="s">
        <v>204</v>
      </c>
      <c r="S148" s="6" t="s">
        <v>204</v>
      </c>
      <c r="T148" s="6" t="s">
        <v>204</v>
      </c>
      <c r="U148" s="6" t="s">
        <v>204</v>
      </c>
      <c r="V148" s="19" t="s">
        <v>204</v>
      </c>
    </row>
    <row r="149" spans="1:22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6" t="s">
        <v>204</v>
      </c>
      <c r="I149" s="6" t="s">
        <v>204</v>
      </c>
      <c r="J149" s="6" t="s">
        <v>204</v>
      </c>
      <c r="K149" s="6" t="s">
        <v>204</v>
      </c>
      <c r="L149" s="6" t="s">
        <v>204</v>
      </c>
      <c r="M149" s="6" t="s">
        <v>204</v>
      </c>
      <c r="N149" s="6" t="s">
        <v>204</v>
      </c>
      <c r="O149" s="6" t="s">
        <v>204</v>
      </c>
      <c r="P149" s="6" t="s">
        <v>204</v>
      </c>
      <c r="Q149" s="6" t="s">
        <v>204</v>
      </c>
      <c r="R149" s="6" t="s">
        <v>204</v>
      </c>
      <c r="S149" s="6" t="s">
        <v>204</v>
      </c>
      <c r="T149" s="6" t="s">
        <v>204</v>
      </c>
      <c r="U149" s="6" t="s">
        <v>204</v>
      </c>
      <c r="V149" s="19" t="s">
        <v>204</v>
      </c>
    </row>
    <row r="150" spans="1:22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6" t="s">
        <v>204</v>
      </c>
      <c r="I150" s="6" t="s">
        <v>204</v>
      </c>
      <c r="J150" s="6" t="s">
        <v>204</v>
      </c>
      <c r="K150" s="6" t="s">
        <v>204</v>
      </c>
      <c r="L150" s="6" t="s">
        <v>204</v>
      </c>
      <c r="M150" s="6" t="s">
        <v>204</v>
      </c>
      <c r="N150" s="6" t="s">
        <v>204</v>
      </c>
      <c r="O150" s="6" t="s">
        <v>204</v>
      </c>
      <c r="P150" s="6" t="s">
        <v>204</v>
      </c>
      <c r="Q150" s="6" t="s">
        <v>204</v>
      </c>
      <c r="R150" s="6" t="s">
        <v>204</v>
      </c>
      <c r="S150" s="6" t="s">
        <v>204</v>
      </c>
      <c r="T150" s="6" t="s">
        <v>204</v>
      </c>
      <c r="U150" s="6" t="s">
        <v>204</v>
      </c>
      <c r="V150" s="19" t="s">
        <v>204</v>
      </c>
    </row>
    <row r="151" spans="1:22" x14ac:dyDescent="0.25">
      <c r="A151" s="22" t="s">
        <v>157</v>
      </c>
      <c r="B151" s="12">
        <f t="shared" ref="B151:V151" si="24">SUM(B147:B150)</f>
        <v>12988901.689999999</v>
      </c>
      <c r="C151" s="5">
        <f t="shared" si="24"/>
        <v>3569195.27</v>
      </c>
      <c r="D151" s="5">
        <f t="shared" si="24"/>
        <v>1264171.9099999999</v>
      </c>
      <c r="E151" s="5">
        <f t="shared" si="24"/>
        <v>1952091.5</v>
      </c>
      <c r="F151" s="5">
        <f t="shared" si="24"/>
        <v>102679.36</v>
      </c>
      <c r="G151" s="5">
        <f t="shared" si="24"/>
        <v>311086.92</v>
      </c>
      <c r="H151" s="5">
        <f t="shared" si="24"/>
        <v>0</v>
      </c>
      <c r="I151" s="5">
        <f t="shared" si="24"/>
        <v>-126402.47</v>
      </c>
      <c r="J151" s="5">
        <f t="shared" si="24"/>
        <v>1878862.98</v>
      </c>
      <c r="K151" s="5">
        <f t="shared" si="24"/>
        <v>50398.400000000001</v>
      </c>
      <c r="L151" s="5">
        <f t="shared" si="24"/>
        <v>6789543.7199999997</v>
      </c>
      <c r="M151" s="5">
        <f t="shared" si="24"/>
        <v>282577.21000000002</v>
      </c>
      <c r="N151" s="5">
        <f t="shared" si="24"/>
        <v>1147426.32</v>
      </c>
      <c r="O151" s="5">
        <f t="shared" si="24"/>
        <v>1489378.63</v>
      </c>
      <c r="P151" s="5">
        <f t="shared" si="24"/>
        <v>264461.11</v>
      </c>
      <c r="Q151" s="5">
        <f t="shared" si="24"/>
        <v>1128685.32</v>
      </c>
      <c r="R151" s="5">
        <f t="shared" si="24"/>
        <v>533507.4</v>
      </c>
      <c r="S151" s="5">
        <f t="shared" si="24"/>
        <v>0</v>
      </c>
      <c r="T151" s="5">
        <f t="shared" si="24"/>
        <v>178282.62</v>
      </c>
      <c r="U151" s="5">
        <f t="shared" si="24"/>
        <v>1381509.9</v>
      </c>
      <c r="V151" s="18">
        <f t="shared" si="24"/>
        <v>35186357.789999999</v>
      </c>
    </row>
    <row r="152" spans="1:22" x14ac:dyDescent="0.25">
      <c r="A152" s="24"/>
      <c r="B152" s="32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46"/>
    </row>
    <row r="153" spans="1:22" x14ac:dyDescent="0.25">
      <c r="A153" s="22" t="s">
        <v>179</v>
      </c>
      <c r="B153" s="32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46"/>
    </row>
    <row r="154" spans="1:22" x14ac:dyDescent="0.25">
      <c r="A154" s="25" t="s">
        <v>198</v>
      </c>
      <c r="B154" s="14">
        <v>14516557.1</v>
      </c>
      <c r="C154" s="6">
        <v>3256470.96</v>
      </c>
      <c r="D154" s="6">
        <v>6159155.6900000004</v>
      </c>
      <c r="E154" s="6">
        <v>5609515.5</v>
      </c>
      <c r="F154" s="6">
        <v>201394.39</v>
      </c>
      <c r="G154" s="6">
        <v>328316.84000000003</v>
      </c>
      <c r="H154" s="6">
        <v>0</v>
      </c>
      <c r="I154" s="6">
        <v>-134194.79</v>
      </c>
      <c r="J154" s="6">
        <v>3306682.39</v>
      </c>
      <c r="K154" s="6">
        <v>30219.95</v>
      </c>
      <c r="L154" s="6">
        <v>11689176.65</v>
      </c>
      <c r="M154" s="6">
        <v>313304.59000000003</v>
      </c>
      <c r="N154" s="6">
        <v>973193.23</v>
      </c>
      <c r="O154" s="6">
        <v>1520451.67</v>
      </c>
      <c r="P154" s="6">
        <v>80601.87</v>
      </c>
      <c r="Q154" s="6">
        <v>1286701.3999999999</v>
      </c>
      <c r="R154" s="6">
        <v>889353.54</v>
      </c>
      <c r="S154" s="6">
        <v>0</v>
      </c>
      <c r="T154" s="6">
        <v>183910.67</v>
      </c>
      <c r="U154" s="6">
        <v>1561515.44</v>
      </c>
      <c r="V154" s="19">
        <v>51772327.090000004</v>
      </c>
    </row>
    <row r="155" spans="1:22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6" t="s">
        <v>204</v>
      </c>
      <c r="I155" s="6" t="s">
        <v>204</v>
      </c>
      <c r="J155" s="6" t="s">
        <v>204</v>
      </c>
      <c r="K155" s="6" t="s">
        <v>204</v>
      </c>
      <c r="L155" s="6" t="s">
        <v>204</v>
      </c>
      <c r="M155" s="6" t="s">
        <v>204</v>
      </c>
      <c r="N155" s="6" t="s">
        <v>204</v>
      </c>
      <c r="O155" s="6" t="s">
        <v>204</v>
      </c>
      <c r="P155" s="6" t="s">
        <v>204</v>
      </c>
      <c r="Q155" s="6" t="s">
        <v>204</v>
      </c>
      <c r="R155" s="6" t="s">
        <v>204</v>
      </c>
      <c r="S155" s="6" t="s">
        <v>204</v>
      </c>
      <c r="T155" s="6" t="s">
        <v>204</v>
      </c>
      <c r="U155" s="6" t="s">
        <v>204</v>
      </c>
      <c r="V155" s="19" t="s">
        <v>204</v>
      </c>
    </row>
    <row r="156" spans="1:22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6" t="s">
        <v>204</v>
      </c>
      <c r="I156" s="6" t="s">
        <v>204</v>
      </c>
      <c r="J156" s="6" t="s">
        <v>204</v>
      </c>
      <c r="K156" s="6" t="s">
        <v>204</v>
      </c>
      <c r="L156" s="6" t="s">
        <v>204</v>
      </c>
      <c r="M156" s="6" t="s">
        <v>204</v>
      </c>
      <c r="N156" s="6" t="s">
        <v>204</v>
      </c>
      <c r="O156" s="6" t="s">
        <v>204</v>
      </c>
      <c r="P156" s="6" t="s">
        <v>204</v>
      </c>
      <c r="Q156" s="6" t="s">
        <v>204</v>
      </c>
      <c r="R156" s="6" t="s">
        <v>204</v>
      </c>
      <c r="S156" s="6" t="s">
        <v>204</v>
      </c>
      <c r="T156" s="6" t="s">
        <v>204</v>
      </c>
      <c r="U156" s="6" t="s">
        <v>204</v>
      </c>
      <c r="V156" s="19" t="s">
        <v>204</v>
      </c>
    </row>
    <row r="157" spans="1:22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6" t="s">
        <v>204</v>
      </c>
      <c r="I157" s="6" t="s">
        <v>204</v>
      </c>
      <c r="J157" s="6" t="s">
        <v>204</v>
      </c>
      <c r="K157" s="6" t="s">
        <v>204</v>
      </c>
      <c r="L157" s="6" t="s">
        <v>204</v>
      </c>
      <c r="M157" s="6" t="s">
        <v>204</v>
      </c>
      <c r="N157" s="6" t="s">
        <v>204</v>
      </c>
      <c r="O157" s="6" t="s">
        <v>204</v>
      </c>
      <c r="P157" s="6" t="s">
        <v>204</v>
      </c>
      <c r="Q157" s="6" t="s">
        <v>204</v>
      </c>
      <c r="R157" s="6" t="s">
        <v>204</v>
      </c>
      <c r="S157" s="6" t="s">
        <v>204</v>
      </c>
      <c r="T157" s="6" t="s">
        <v>204</v>
      </c>
      <c r="U157" s="6" t="s">
        <v>204</v>
      </c>
      <c r="V157" s="19" t="s">
        <v>204</v>
      </c>
    </row>
    <row r="158" spans="1:22" x14ac:dyDescent="0.25">
      <c r="A158" s="22" t="s">
        <v>157</v>
      </c>
      <c r="B158" s="12">
        <f t="shared" ref="B158:V158" si="25">SUM(B154:B157)</f>
        <v>14516557.1</v>
      </c>
      <c r="C158" s="5">
        <f t="shared" si="25"/>
        <v>3256470.96</v>
      </c>
      <c r="D158" s="5">
        <f t="shared" si="25"/>
        <v>6159155.6900000004</v>
      </c>
      <c r="E158" s="5">
        <f t="shared" si="25"/>
        <v>5609515.5</v>
      </c>
      <c r="F158" s="5">
        <f t="shared" si="25"/>
        <v>201394.39</v>
      </c>
      <c r="G158" s="5">
        <f t="shared" si="25"/>
        <v>328316.84000000003</v>
      </c>
      <c r="H158" s="5">
        <f t="shared" si="25"/>
        <v>0</v>
      </c>
      <c r="I158" s="5">
        <f t="shared" si="25"/>
        <v>-134194.79</v>
      </c>
      <c r="J158" s="5">
        <f t="shared" si="25"/>
        <v>3306682.39</v>
      </c>
      <c r="K158" s="5">
        <f t="shared" si="25"/>
        <v>30219.95</v>
      </c>
      <c r="L158" s="5">
        <f t="shared" si="25"/>
        <v>11689176.65</v>
      </c>
      <c r="M158" s="5">
        <f t="shared" si="25"/>
        <v>313304.59000000003</v>
      </c>
      <c r="N158" s="5">
        <f t="shared" si="25"/>
        <v>973193.23</v>
      </c>
      <c r="O158" s="5">
        <f t="shared" si="25"/>
        <v>1520451.67</v>
      </c>
      <c r="P158" s="5">
        <f t="shared" si="25"/>
        <v>80601.87</v>
      </c>
      <c r="Q158" s="5">
        <f t="shared" si="25"/>
        <v>1286701.3999999999</v>
      </c>
      <c r="R158" s="5">
        <f t="shared" si="25"/>
        <v>889353.54</v>
      </c>
      <c r="S158" s="5">
        <f t="shared" si="25"/>
        <v>0</v>
      </c>
      <c r="T158" s="5">
        <f t="shared" si="25"/>
        <v>183910.67</v>
      </c>
      <c r="U158" s="5">
        <f t="shared" si="25"/>
        <v>1561515.44</v>
      </c>
      <c r="V158" s="18">
        <f t="shared" si="25"/>
        <v>51772327.090000004</v>
      </c>
    </row>
    <row r="159" spans="1:22" x14ac:dyDescent="0.25">
      <c r="A159" s="24"/>
      <c r="B159" s="32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46"/>
    </row>
    <row r="160" spans="1:22" x14ac:dyDescent="0.25">
      <c r="A160" s="22" t="s">
        <v>180</v>
      </c>
      <c r="B160" s="32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46"/>
    </row>
    <row r="161" spans="1:22" x14ac:dyDescent="0.25">
      <c r="A161" s="25" t="s">
        <v>198</v>
      </c>
      <c r="B161" s="14">
        <v>103590101</v>
      </c>
      <c r="C161" s="6">
        <v>22354009</v>
      </c>
      <c r="D161" s="6">
        <v>10228573</v>
      </c>
      <c r="E161" s="6">
        <v>43739973</v>
      </c>
      <c r="F161" s="6">
        <v>0</v>
      </c>
      <c r="G161" s="6">
        <v>548069</v>
      </c>
      <c r="H161" s="6">
        <v>5151636</v>
      </c>
      <c r="I161" s="6">
        <v>5440</v>
      </c>
      <c r="J161" s="6">
        <v>13878747</v>
      </c>
      <c r="K161" s="6">
        <v>0</v>
      </c>
      <c r="L161" s="6">
        <v>71722191</v>
      </c>
      <c r="M161" s="6">
        <v>2014846</v>
      </c>
      <c r="N161" s="6">
        <v>5592363</v>
      </c>
      <c r="O161" s="6">
        <v>23513629</v>
      </c>
      <c r="P161" s="6">
        <v>1556185</v>
      </c>
      <c r="Q161" s="6">
        <v>1543043</v>
      </c>
      <c r="R161" s="6">
        <v>0</v>
      </c>
      <c r="S161" s="6">
        <v>0</v>
      </c>
      <c r="T161" s="6">
        <v>1294783</v>
      </c>
      <c r="U161" s="6">
        <v>17572274</v>
      </c>
      <c r="V161" s="19">
        <v>324305862</v>
      </c>
    </row>
    <row r="162" spans="1:22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6" t="s">
        <v>204</v>
      </c>
      <c r="I162" s="6" t="s">
        <v>204</v>
      </c>
      <c r="J162" s="6" t="s">
        <v>204</v>
      </c>
      <c r="K162" s="6" t="s">
        <v>204</v>
      </c>
      <c r="L162" s="6" t="s">
        <v>204</v>
      </c>
      <c r="M162" s="6" t="s">
        <v>204</v>
      </c>
      <c r="N162" s="6" t="s">
        <v>204</v>
      </c>
      <c r="O162" s="6" t="s">
        <v>204</v>
      </c>
      <c r="P162" s="6" t="s">
        <v>204</v>
      </c>
      <c r="Q162" s="6" t="s">
        <v>204</v>
      </c>
      <c r="R162" s="6" t="s">
        <v>204</v>
      </c>
      <c r="S162" s="6" t="s">
        <v>204</v>
      </c>
      <c r="T162" s="6" t="s">
        <v>204</v>
      </c>
      <c r="U162" s="6" t="s">
        <v>204</v>
      </c>
      <c r="V162" s="19" t="s">
        <v>204</v>
      </c>
    </row>
    <row r="163" spans="1:22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6" t="s">
        <v>204</v>
      </c>
      <c r="I163" s="6" t="s">
        <v>204</v>
      </c>
      <c r="J163" s="6" t="s">
        <v>204</v>
      </c>
      <c r="K163" s="6" t="s">
        <v>204</v>
      </c>
      <c r="L163" s="6" t="s">
        <v>204</v>
      </c>
      <c r="M163" s="6" t="s">
        <v>204</v>
      </c>
      <c r="N163" s="6" t="s">
        <v>204</v>
      </c>
      <c r="O163" s="6" t="s">
        <v>204</v>
      </c>
      <c r="P163" s="6" t="s">
        <v>204</v>
      </c>
      <c r="Q163" s="6" t="s">
        <v>204</v>
      </c>
      <c r="R163" s="6" t="s">
        <v>204</v>
      </c>
      <c r="S163" s="6" t="s">
        <v>204</v>
      </c>
      <c r="T163" s="6" t="s">
        <v>204</v>
      </c>
      <c r="U163" s="6" t="s">
        <v>204</v>
      </c>
      <c r="V163" s="19" t="s">
        <v>204</v>
      </c>
    </row>
    <row r="164" spans="1:22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6" t="s">
        <v>204</v>
      </c>
      <c r="I164" s="6" t="s">
        <v>204</v>
      </c>
      <c r="J164" s="6" t="s">
        <v>204</v>
      </c>
      <c r="K164" s="6" t="s">
        <v>204</v>
      </c>
      <c r="L164" s="6" t="s">
        <v>204</v>
      </c>
      <c r="M164" s="6" t="s">
        <v>204</v>
      </c>
      <c r="N164" s="6" t="s">
        <v>204</v>
      </c>
      <c r="O164" s="6" t="s">
        <v>204</v>
      </c>
      <c r="P164" s="6" t="s">
        <v>204</v>
      </c>
      <c r="Q164" s="6" t="s">
        <v>204</v>
      </c>
      <c r="R164" s="6" t="s">
        <v>204</v>
      </c>
      <c r="S164" s="6" t="s">
        <v>204</v>
      </c>
      <c r="T164" s="6" t="s">
        <v>204</v>
      </c>
      <c r="U164" s="6" t="s">
        <v>204</v>
      </c>
      <c r="V164" s="19" t="s">
        <v>204</v>
      </c>
    </row>
    <row r="165" spans="1:22" x14ac:dyDescent="0.25">
      <c r="A165" s="22" t="s">
        <v>157</v>
      </c>
      <c r="B165" s="12">
        <f t="shared" ref="B165:V165" si="26">SUM(B161:B164)</f>
        <v>103590101</v>
      </c>
      <c r="C165" s="5">
        <f t="shared" si="26"/>
        <v>22354009</v>
      </c>
      <c r="D165" s="5">
        <f t="shared" si="26"/>
        <v>10228573</v>
      </c>
      <c r="E165" s="5">
        <f t="shared" si="26"/>
        <v>43739973</v>
      </c>
      <c r="F165" s="5">
        <f t="shared" si="26"/>
        <v>0</v>
      </c>
      <c r="G165" s="5">
        <f t="shared" si="26"/>
        <v>548069</v>
      </c>
      <c r="H165" s="5">
        <f t="shared" si="26"/>
        <v>5151636</v>
      </c>
      <c r="I165" s="5">
        <f t="shared" si="26"/>
        <v>5440</v>
      </c>
      <c r="J165" s="5">
        <f t="shared" si="26"/>
        <v>13878747</v>
      </c>
      <c r="K165" s="5">
        <f t="shared" si="26"/>
        <v>0</v>
      </c>
      <c r="L165" s="5">
        <f t="shared" si="26"/>
        <v>71722191</v>
      </c>
      <c r="M165" s="5">
        <f t="shared" si="26"/>
        <v>2014846</v>
      </c>
      <c r="N165" s="5">
        <f t="shared" si="26"/>
        <v>5592363</v>
      </c>
      <c r="O165" s="5">
        <f t="shared" si="26"/>
        <v>23513629</v>
      </c>
      <c r="P165" s="5">
        <f t="shared" si="26"/>
        <v>1556185</v>
      </c>
      <c r="Q165" s="5">
        <f t="shared" si="26"/>
        <v>1543043</v>
      </c>
      <c r="R165" s="5">
        <f t="shared" si="26"/>
        <v>0</v>
      </c>
      <c r="S165" s="5">
        <f t="shared" si="26"/>
        <v>0</v>
      </c>
      <c r="T165" s="5">
        <f t="shared" si="26"/>
        <v>1294783</v>
      </c>
      <c r="U165" s="5">
        <f t="shared" si="26"/>
        <v>17572274</v>
      </c>
      <c r="V165" s="18">
        <f t="shared" si="26"/>
        <v>324305862</v>
      </c>
    </row>
    <row r="166" spans="1:22" x14ac:dyDescent="0.25">
      <c r="A166" s="24"/>
      <c r="B166" s="32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46"/>
    </row>
    <row r="167" spans="1:22" x14ac:dyDescent="0.25">
      <c r="A167" s="22" t="s">
        <v>181</v>
      </c>
      <c r="B167" s="32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46"/>
    </row>
    <row r="168" spans="1:22" x14ac:dyDescent="0.25">
      <c r="A168" s="25" t="s">
        <v>198</v>
      </c>
      <c r="B168" s="14">
        <v>11569490</v>
      </c>
      <c r="C168" s="6">
        <v>2649389</v>
      </c>
      <c r="D168" s="6">
        <v>2820911</v>
      </c>
      <c r="E168" s="6">
        <v>5982032</v>
      </c>
      <c r="F168" s="6">
        <v>0</v>
      </c>
      <c r="G168" s="6">
        <v>50476</v>
      </c>
      <c r="H168" s="6">
        <v>162058</v>
      </c>
      <c r="I168" s="6">
        <v>0</v>
      </c>
      <c r="J168" s="6">
        <v>1578054</v>
      </c>
      <c r="K168" s="6">
        <v>0</v>
      </c>
      <c r="L168" s="6">
        <v>8954048</v>
      </c>
      <c r="M168" s="6">
        <v>293467</v>
      </c>
      <c r="N168" s="6">
        <v>251064</v>
      </c>
      <c r="O168" s="6">
        <v>2444468</v>
      </c>
      <c r="P168" s="6">
        <v>1426286</v>
      </c>
      <c r="Q168" s="6">
        <v>375519</v>
      </c>
      <c r="R168" s="6">
        <v>0</v>
      </c>
      <c r="S168" s="6">
        <v>0</v>
      </c>
      <c r="T168" s="6">
        <v>211055</v>
      </c>
      <c r="U168" s="6">
        <v>3516611</v>
      </c>
      <c r="V168" s="19">
        <v>42284928</v>
      </c>
    </row>
    <row r="169" spans="1:22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6" t="s">
        <v>204</v>
      </c>
      <c r="I169" s="6" t="s">
        <v>204</v>
      </c>
      <c r="J169" s="6" t="s">
        <v>204</v>
      </c>
      <c r="K169" s="6" t="s">
        <v>204</v>
      </c>
      <c r="L169" s="6" t="s">
        <v>204</v>
      </c>
      <c r="M169" s="6" t="s">
        <v>204</v>
      </c>
      <c r="N169" s="6" t="s">
        <v>204</v>
      </c>
      <c r="O169" s="6" t="s">
        <v>204</v>
      </c>
      <c r="P169" s="6" t="s">
        <v>204</v>
      </c>
      <c r="Q169" s="6" t="s">
        <v>204</v>
      </c>
      <c r="R169" s="6" t="s">
        <v>204</v>
      </c>
      <c r="S169" s="6" t="s">
        <v>204</v>
      </c>
      <c r="T169" s="6" t="s">
        <v>204</v>
      </c>
      <c r="U169" s="6" t="s">
        <v>204</v>
      </c>
      <c r="V169" s="19" t="s">
        <v>204</v>
      </c>
    </row>
    <row r="170" spans="1:22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6" t="s">
        <v>204</v>
      </c>
      <c r="I170" s="6" t="s">
        <v>204</v>
      </c>
      <c r="J170" s="6" t="s">
        <v>204</v>
      </c>
      <c r="K170" s="6" t="s">
        <v>204</v>
      </c>
      <c r="L170" s="6" t="s">
        <v>204</v>
      </c>
      <c r="M170" s="6" t="s">
        <v>204</v>
      </c>
      <c r="N170" s="6" t="s">
        <v>204</v>
      </c>
      <c r="O170" s="6" t="s">
        <v>204</v>
      </c>
      <c r="P170" s="6" t="s">
        <v>204</v>
      </c>
      <c r="Q170" s="6" t="s">
        <v>204</v>
      </c>
      <c r="R170" s="6" t="s">
        <v>204</v>
      </c>
      <c r="S170" s="6" t="s">
        <v>204</v>
      </c>
      <c r="T170" s="6" t="s">
        <v>204</v>
      </c>
      <c r="U170" s="6" t="s">
        <v>204</v>
      </c>
      <c r="V170" s="19" t="s">
        <v>204</v>
      </c>
    </row>
    <row r="171" spans="1:22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6" t="s">
        <v>204</v>
      </c>
      <c r="I171" s="6" t="s">
        <v>204</v>
      </c>
      <c r="J171" s="6" t="s">
        <v>204</v>
      </c>
      <c r="K171" s="6" t="s">
        <v>204</v>
      </c>
      <c r="L171" s="6" t="s">
        <v>204</v>
      </c>
      <c r="M171" s="6" t="s">
        <v>204</v>
      </c>
      <c r="N171" s="6" t="s">
        <v>204</v>
      </c>
      <c r="O171" s="6" t="s">
        <v>204</v>
      </c>
      <c r="P171" s="6" t="s">
        <v>204</v>
      </c>
      <c r="Q171" s="6" t="s">
        <v>204</v>
      </c>
      <c r="R171" s="6" t="s">
        <v>204</v>
      </c>
      <c r="S171" s="6" t="s">
        <v>204</v>
      </c>
      <c r="T171" s="6" t="s">
        <v>204</v>
      </c>
      <c r="U171" s="6" t="s">
        <v>204</v>
      </c>
      <c r="V171" s="19" t="s">
        <v>204</v>
      </c>
    </row>
    <row r="172" spans="1:22" x14ac:dyDescent="0.25">
      <c r="A172" s="22" t="s">
        <v>157</v>
      </c>
      <c r="B172" s="12">
        <f t="shared" ref="B172:V172" si="27">SUM(B168:B171)</f>
        <v>11569490</v>
      </c>
      <c r="C172" s="5">
        <f t="shared" si="27"/>
        <v>2649389</v>
      </c>
      <c r="D172" s="5">
        <f t="shared" si="27"/>
        <v>2820911</v>
      </c>
      <c r="E172" s="5">
        <f t="shared" si="27"/>
        <v>5982032</v>
      </c>
      <c r="F172" s="5">
        <f t="shared" si="27"/>
        <v>0</v>
      </c>
      <c r="G172" s="5">
        <f t="shared" si="27"/>
        <v>50476</v>
      </c>
      <c r="H172" s="5">
        <f t="shared" si="27"/>
        <v>162058</v>
      </c>
      <c r="I172" s="5">
        <f t="shared" si="27"/>
        <v>0</v>
      </c>
      <c r="J172" s="5">
        <f t="shared" si="27"/>
        <v>1578054</v>
      </c>
      <c r="K172" s="5">
        <f t="shared" si="27"/>
        <v>0</v>
      </c>
      <c r="L172" s="5">
        <f t="shared" si="27"/>
        <v>8954048</v>
      </c>
      <c r="M172" s="5">
        <f t="shared" si="27"/>
        <v>293467</v>
      </c>
      <c r="N172" s="5">
        <f t="shared" si="27"/>
        <v>251064</v>
      </c>
      <c r="O172" s="5">
        <f t="shared" si="27"/>
        <v>2444468</v>
      </c>
      <c r="P172" s="5">
        <f t="shared" si="27"/>
        <v>1426286</v>
      </c>
      <c r="Q172" s="5">
        <f t="shared" si="27"/>
        <v>375519</v>
      </c>
      <c r="R172" s="5">
        <f t="shared" si="27"/>
        <v>0</v>
      </c>
      <c r="S172" s="5">
        <f t="shared" si="27"/>
        <v>0</v>
      </c>
      <c r="T172" s="5">
        <f t="shared" si="27"/>
        <v>211055</v>
      </c>
      <c r="U172" s="5">
        <f t="shared" si="27"/>
        <v>3516611</v>
      </c>
      <c r="V172" s="18">
        <f t="shared" si="27"/>
        <v>42284928</v>
      </c>
    </row>
    <row r="173" spans="1:22" x14ac:dyDescent="0.25">
      <c r="A173" s="24"/>
      <c r="B173" s="32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46"/>
    </row>
    <row r="174" spans="1:22" x14ac:dyDescent="0.25">
      <c r="A174" s="22" t="s">
        <v>182</v>
      </c>
      <c r="B174" s="32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46"/>
    </row>
    <row r="175" spans="1:22" x14ac:dyDescent="0.25">
      <c r="A175" s="25" t="s">
        <v>198</v>
      </c>
      <c r="B175" s="14">
        <v>14775501</v>
      </c>
      <c r="C175" s="6">
        <v>6626528</v>
      </c>
      <c r="D175" s="6">
        <v>1267240</v>
      </c>
      <c r="E175" s="6">
        <v>1751596</v>
      </c>
      <c r="F175" s="6">
        <v>266447</v>
      </c>
      <c r="G175" s="6">
        <v>911912</v>
      </c>
      <c r="H175" s="6">
        <v>69759</v>
      </c>
      <c r="I175" s="6">
        <v>31093</v>
      </c>
      <c r="J175" s="6">
        <v>2138477</v>
      </c>
      <c r="K175" s="6">
        <v>1705667</v>
      </c>
      <c r="L175" s="6">
        <v>6148289</v>
      </c>
      <c r="M175" s="6">
        <v>1276206</v>
      </c>
      <c r="N175" s="6">
        <v>499661</v>
      </c>
      <c r="O175" s="6">
        <v>3821456</v>
      </c>
      <c r="P175" s="6">
        <v>1114645</v>
      </c>
      <c r="Q175" s="6">
        <v>213895</v>
      </c>
      <c r="R175" s="6">
        <v>707732</v>
      </c>
      <c r="S175" s="6">
        <v>2829751</v>
      </c>
      <c r="T175" s="6">
        <v>1044588</v>
      </c>
      <c r="U175" s="6">
        <v>515985</v>
      </c>
      <c r="V175" s="19">
        <v>47716428</v>
      </c>
    </row>
    <row r="176" spans="1:22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6" t="s">
        <v>204</v>
      </c>
      <c r="I176" s="6" t="s">
        <v>204</v>
      </c>
      <c r="J176" s="6" t="s">
        <v>204</v>
      </c>
      <c r="K176" s="6" t="s">
        <v>204</v>
      </c>
      <c r="L176" s="6" t="s">
        <v>204</v>
      </c>
      <c r="M176" s="6" t="s">
        <v>204</v>
      </c>
      <c r="N176" s="6" t="s">
        <v>204</v>
      </c>
      <c r="O176" s="6" t="s">
        <v>204</v>
      </c>
      <c r="P176" s="6" t="s">
        <v>204</v>
      </c>
      <c r="Q176" s="6" t="s">
        <v>204</v>
      </c>
      <c r="R176" s="6" t="s">
        <v>204</v>
      </c>
      <c r="S176" s="6" t="s">
        <v>204</v>
      </c>
      <c r="T176" s="6" t="s">
        <v>204</v>
      </c>
      <c r="U176" s="6" t="s">
        <v>204</v>
      </c>
      <c r="V176" s="19" t="s">
        <v>204</v>
      </c>
    </row>
    <row r="177" spans="1:22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6" t="s">
        <v>204</v>
      </c>
      <c r="I177" s="6" t="s">
        <v>204</v>
      </c>
      <c r="J177" s="6" t="s">
        <v>204</v>
      </c>
      <c r="K177" s="6" t="s">
        <v>204</v>
      </c>
      <c r="L177" s="6" t="s">
        <v>204</v>
      </c>
      <c r="M177" s="6" t="s">
        <v>204</v>
      </c>
      <c r="N177" s="6" t="s">
        <v>204</v>
      </c>
      <c r="O177" s="6" t="s">
        <v>204</v>
      </c>
      <c r="P177" s="6" t="s">
        <v>204</v>
      </c>
      <c r="Q177" s="6" t="s">
        <v>204</v>
      </c>
      <c r="R177" s="6" t="s">
        <v>204</v>
      </c>
      <c r="S177" s="6" t="s">
        <v>204</v>
      </c>
      <c r="T177" s="6" t="s">
        <v>204</v>
      </c>
      <c r="U177" s="6" t="s">
        <v>204</v>
      </c>
      <c r="V177" s="19" t="s">
        <v>204</v>
      </c>
    </row>
    <row r="178" spans="1:22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6" t="s">
        <v>204</v>
      </c>
      <c r="I178" s="6" t="s">
        <v>204</v>
      </c>
      <c r="J178" s="6" t="s">
        <v>204</v>
      </c>
      <c r="K178" s="6" t="s">
        <v>204</v>
      </c>
      <c r="L178" s="6" t="s">
        <v>204</v>
      </c>
      <c r="M178" s="6" t="s">
        <v>204</v>
      </c>
      <c r="N178" s="6" t="s">
        <v>204</v>
      </c>
      <c r="O178" s="6" t="s">
        <v>204</v>
      </c>
      <c r="P178" s="6" t="s">
        <v>204</v>
      </c>
      <c r="Q178" s="6" t="s">
        <v>204</v>
      </c>
      <c r="R178" s="6" t="s">
        <v>204</v>
      </c>
      <c r="S178" s="6" t="s">
        <v>204</v>
      </c>
      <c r="T178" s="6" t="s">
        <v>204</v>
      </c>
      <c r="U178" s="6" t="s">
        <v>204</v>
      </c>
      <c r="V178" s="19" t="s">
        <v>204</v>
      </c>
    </row>
    <row r="179" spans="1:22" x14ac:dyDescent="0.25">
      <c r="A179" s="22" t="s">
        <v>157</v>
      </c>
      <c r="B179" s="12">
        <f t="shared" ref="B179:V179" si="28">SUM(B175:B178)</f>
        <v>14775501</v>
      </c>
      <c r="C179" s="5">
        <f t="shared" si="28"/>
        <v>6626528</v>
      </c>
      <c r="D179" s="5">
        <f t="shared" si="28"/>
        <v>1267240</v>
      </c>
      <c r="E179" s="5">
        <f t="shared" si="28"/>
        <v>1751596</v>
      </c>
      <c r="F179" s="5">
        <f t="shared" si="28"/>
        <v>266447</v>
      </c>
      <c r="G179" s="5">
        <f t="shared" si="28"/>
        <v>911912</v>
      </c>
      <c r="H179" s="5">
        <f t="shared" si="28"/>
        <v>69759</v>
      </c>
      <c r="I179" s="5">
        <f t="shared" si="28"/>
        <v>31093</v>
      </c>
      <c r="J179" s="5">
        <f t="shared" si="28"/>
        <v>2138477</v>
      </c>
      <c r="K179" s="5">
        <f t="shared" si="28"/>
        <v>1705667</v>
      </c>
      <c r="L179" s="5">
        <f t="shared" si="28"/>
        <v>6148289</v>
      </c>
      <c r="M179" s="5">
        <f t="shared" si="28"/>
        <v>1276206</v>
      </c>
      <c r="N179" s="5">
        <f t="shared" si="28"/>
        <v>499661</v>
      </c>
      <c r="O179" s="5">
        <f t="shared" si="28"/>
        <v>3821456</v>
      </c>
      <c r="P179" s="5">
        <f t="shared" si="28"/>
        <v>1114645</v>
      </c>
      <c r="Q179" s="5">
        <f t="shared" si="28"/>
        <v>213895</v>
      </c>
      <c r="R179" s="5">
        <f t="shared" si="28"/>
        <v>707732</v>
      </c>
      <c r="S179" s="5">
        <f t="shared" si="28"/>
        <v>2829751</v>
      </c>
      <c r="T179" s="5">
        <f t="shared" si="28"/>
        <v>1044588</v>
      </c>
      <c r="U179" s="5">
        <f t="shared" si="28"/>
        <v>515985</v>
      </c>
      <c r="V179" s="18">
        <f t="shared" si="28"/>
        <v>47716428</v>
      </c>
    </row>
    <row r="180" spans="1:22" x14ac:dyDescent="0.25">
      <c r="A180" s="24"/>
      <c r="B180" s="32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46"/>
    </row>
    <row r="181" spans="1:22" x14ac:dyDescent="0.25">
      <c r="A181" s="22" t="s">
        <v>183</v>
      </c>
      <c r="B181" s="32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46"/>
    </row>
    <row r="182" spans="1:22" x14ac:dyDescent="0.25">
      <c r="A182" s="25" t="s">
        <v>198</v>
      </c>
      <c r="B182" s="14">
        <v>8136695</v>
      </c>
      <c r="C182" s="6">
        <v>1662964</v>
      </c>
      <c r="D182" s="6">
        <v>717921</v>
      </c>
      <c r="E182" s="6">
        <v>1573099</v>
      </c>
      <c r="F182" s="6">
        <v>46515</v>
      </c>
      <c r="G182" s="6">
        <v>151097</v>
      </c>
      <c r="H182" s="6">
        <v>249172</v>
      </c>
      <c r="I182" s="6">
        <v>4174</v>
      </c>
      <c r="J182" s="6">
        <v>634841</v>
      </c>
      <c r="K182" s="6">
        <v>309960</v>
      </c>
      <c r="L182" s="6">
        <v>1577639</v>
      </c>
      <c r="M182" s="6">
        <v>276282</v>
      </c>
      <c r="N182" s="6">
        <v>33594</v>
      </c>
      <c r="O182" s="6">
        <v>271259</v>
      </c>
      <c r="P182" s="6">
        <v>32073</v>
      </c>
      <c r="Q182" s="6">
        <v>65095</v>
      </c>
      <c r="R182" s="6">
        <v>12911</v>
      </c>
      <c r="S182" s="6">
        <v>0</v>
      </c>
      <c r="T182" s="6">
        <v>178906</v>
      </c>
      <c r="U182" s="6">
        <v>1951435</v>
      </c>
      <c r="V182" s="19">
        <v>17885632</v>
      </c>
    </row>
    <row r="183" spans="1:22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6" t="s">
        <v>204</v>
      </c>
      <c r="I183" s="6" t="s">
        <v>204</v>
      </c>
      <c r="J183" s="6" t="s">
        <v>204</v>
      </c>
      <c r="K183" s="6" t="s">
        <v>204</v>
      </c>
      <c r="L183" s="6" t="s">
        <v>204</v>
      </c>
      <c r="M183" s="6" t="s">
        <v>204</v>
      </c>
      <c r="N183" s="6" t="s">
        <v>204</v>
      </c>
      <c r="O183" s="6" t="s">
        <v>204</v>
      </c>
      <c r="P183" s="6" t="s">
        <v>204</v>
      </c>
      <c r="Q183" s="6" t="s">
        <v>204</v>
      </c>
      <c r="R183" s="6" t="s">
        <v>204</v>
      </c>
      <c r="S183" s="6" t="s">
        <v>204</v>
      </c>
      <c r="T183" s="6" t="s">
        <v>204</v>
      </c>
      <c r="U183" s="6" t="s">
        <v>204</v>
      </c>
      <c r="V183" s="19" t="s">
        <v>204</v>
      </c>
    </row>
    <row r="184" spans="1:22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6" t="s">
        <v>204</v>
      </c>
      <c r="I184" s="6" t="s">
        <v>204</v>
      </c>
      <c r="J184" s="6" t="s">
        <v>204</v>
      </c>
      <c r="K184" s="6" t="s">
        <v>204</v>
      </c>
      <c r="L184" s="6" t="s">
        <v>204</v>
      </c>
      <c r="M184" s="6" t="s">
        <v>204</v>
      </c>
      <c r="N184" s="6" t="s">
        <v>204</v>
      </c>
      <c r="O184" s="6" t="s">
        <v>204</v>
      </c>
      <c r="P184" s="6" t="s">
        <v>204</v>
      </c>
      <c r="Q184" s="6" t="s">
        <v>204</v>
      </c>
      <c r="R184" s="6" t="s">
        <v>204</v>
      </c>
      <c r="S184" s="6" t="s">
        <v>204</v>
      </c>
      <c r="T184" s="6" t="s">
        <v>204</v>
      </c>
      <c r="U184" s="6" t="s">
        <v>204</v>
      </c>
      <c r="V184" s="19" t="s">
        <v>204</v>
      </c>
    </row>
    <row r="185" spans="1:22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6" t="s">
        <v>204</v>
      </c>
      <c r="I185" s="6" t="s">
        <v>204</v>
      </c>
      <c r="J185" s="6" t="s">
        <v>204</v>
      </c>
      <c r="K185" s="6" t="s">
        <v>204</v>
      </c>
      <c r="L185" s="6" t="s">
        <v>204</v>
      </c>
      <c r="M185" s="6" t="s">
        <v>204</v>
      </c>
      <c r="N185" s="6" t="s">
        <v>204</v>
      </c>
      <c r="O185" s="6" t="s">
        <v>204</v>
      </c>
      <c r="P185" s="6" t="s">
        <v>204</v>
      </c>
      <c r="Q185" s="6" t="s">
        <v>204</v>
      </c>
      <c r="R185" s="6" t="s">
        <v>204</v>
      </c>
      <c r="S185" s="6" t="s">
        <v>204</v>
      </c>
      <c r="T185" s="6" t="s">
        <v>204</v>
      </c>
      <c r="U185" s="6" t="s">
        <v>204</v>
      </c>
      <c r="V185" s="19" t="s">
        <v>204</v>
      </c>
    </row>
    <row r="186" spans="1:22" x14ac:dyDescent="0.25">
      <c r="A186" s="22" t="s">
        <v>157</v>
      </c>
      <c r="B186" s="12">
        <f t="shared" ref="B186:V186" si="29">SUM(B182:B185)</f>
        <v>8136695</v>
      </c>
      <c r="C186" s="5">
        <f t="shared" si="29"/>
        <v>1662964</v>
      </c>
      <c r="D186" s="5">
        <f t="shared" si="29"/>
        <v>717921</v>
      </c>
      <c r="E186" s="5">
        <f t="shared" si="29"/>
        <v>1573099</v>
      </c>
      <c r="F186" s="5">
        <f t="shared" si="29"/>
        <v>46515</v>
      </c>
      <c r="G186" s="5">
        <f t="shared" si="29"/>
        <v>151097</v>
      </c>
      <c r="H186" s="5">
        <f t="shared" si="29"/>
        <v>249172</v>
      </c>
      <c r="I186" s="5">
        <f t="shared" si="29"/>
        <v>4174</v>
      </c>
      <c r="J186" s="5">
        <f t="shared" si="29"/>
        <v>634841</v>
      </c>
      <c r="K186" s="5">
        <f t="shared" si="29"/>
        <v>309960</v>
      </c>
      <c r="L186" s="5">
        <f t="shared" si="29"/>
        <v>1577639</v>
      </c>
      <c r="M186" s="5">
        <f t="shared" si="29"/>
        <v>276282</v>
      </c>
      <c r="N186" s="5">
        <f t="shared" si="29"/>
        <v>33594</v>
      </c>
      <c r="O186" s="5">
        <f t="shared" si="29"/>
        <v>271259</v>
      </c>
      <c r="P186" s="5">
        <f t="shared" si="29"/>
        <v>32073</v>
      </c>
      <c r="Q186" s="5">
        <f t="shared" si="29"/>
        <v>65095</v>
      </c>
      <c r="R186" s="5">
        <f t="shared" si="29"/>
        <v>12911</v>
      </c>
      <c r="S186" s="5">
        <f t="shared" si="29"/>
        <v>0</v>
      </c>
      <c r="T186" s="5">
        <f t="shared" si="29"/>
        <v>178906</v>
      </c>
      <c r="U186" s="5">
        <f t="shared" si="29"/>
        <v>1951435</v>
      </c>
      <c r="V186" s="18">
        <f t="shared" si="29"/>
        <v>17885632</v>
      </c>
    </row>
    <row r="187" spans="1:22" x14ac:dyDescent="0.25">
      <c r="A187" s="24"/>
      <c r="B187" s="32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46"/>
    </row>
    <row r="188" spans="1:22" x14ac:dyDescent="0.25">
      <c r="A188" s="22" t="s">
        <v>184</v>
      </c>
      <c r="B188" s="32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46"/>
    </row>
    <row r="189" spans="1:22" x14ac:dyDescent="0.25">
      <c r="A189" s="25" t="s">
        <v>198</v>
      </c>
      <c r="B189" s="14">
        <v>1962586</v>
      </c>
      <c r="C189" s="6">
        <v>804055</v>
      </c>
      <c r="D189" s="6">
        <v>476213</v>
      </c>
      <c r="E189" s="6">
        <v>0</v>
      </c>
      <c r="F189" s="6">
        <v>26254</v>
      </c>
      <c r="G189" s="6">
        <v>25923</v>
      </c>
      <c r="H189" s="6">
        <v>0</v>
      </c>
      <c r="I189" s="6">
        <v>0</v>
      </c>
      <c r="J189" s="6">
        <v>399195</v>
      </c>
      <c r="K189" s="6">
        <v>5780</v>
      </c>
      <c r="L189" s="6">
        <v>245988</v>
      </c>
      <c r="M189" s="6">
        <v>61052</v>
      </c>
      <c r="N189" s="6">
        <v>264476</v>
      </c>
      <c r="O189" s="6">
        <v>12475</v>
      </c>
      <c r="P189" s="6">
        <v>14480</v>
      </c>
      <c r="Q189" s="6">
        <v>39738</v>
      </c>
      <c r="R189" s="6">
        <v>1468</v>
      </c>
      <c r="S189" s="6">
        <v>0</v>
      </c>
      <c r="T189" s="6">
        <v>74150</v>
      </c>
      <c r="U189" s="6">
        <v>85297</v>
      </c>
      <c r="V189" s="19">
        <v>4499130</v>
      </c>
    </row>
    <row r="190" spans="1:22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6" t="s">
        <v>204</v>
      </c>
      <c r="I190" s="6" t="s">
        <v>204</v>
      </c>
      <c r="J190" s="6" t="s">
        <v>204</v>
      </c>
      <c r="K190" s="6" t="s">
        <v>204</v>
      </c>
      <c r="L190" s="6" t="s">
        <v>204</v>
      </c>
      <c r="M190" s="6" t="s">
        <v>204</v>
      </c>
      <c r="N190" s="6" t="s">
        <v>204</v>
      </c>
      <c r="O190" s="6" t="s">
        <v>204</v>
      </c>
      <c r="P190" s="6" t="s">
        <v>204</v>
      </c>
      <c r="Q190" s="6" t="s">
        <v>204</v>
      </c>
      <c r="R190" s="6" t="s">
        <v>204</v>
      </c>
      <c r="S190" s="6" t="s">
        <v>204</v>
      </c>
      <c r="T190" s="6" t="s">
        <v>204</v>
      </c>
      <c r="U190" s="6" t="s">
        <v>204</v>
      </c>
      <c r="V190" s="19" t="s">
        <v>204</v>
      </c>
    </row>
    <row r="191" spans="1:22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6" t="s">
        <v>204</v>
      </c>
      <c r="I191" s="6" t="s">
        <v>204</v>
      </c>
      <c r="J191" s="6" t="s">
        <v>204</v>
      </c>
      <c r="K191" s="6" t="s">
        <v>204</v>
      </c>
      <c r="L191" s="6" t="s">
        <v>204</v>
      </c>
      <c r="M191" s="6" t="s">
        <v>204</v>
      </c>
      <c r="N191" s="6" t="s">
        <v>204</v>
      </c>
      <c r="O191" s="6" t="s">
        <v>204</v>
      </c>
      <c r="P191" s="6" t="s">
        <v>204</v>
      </c>
      <c r="Q191" s="6" t="s">
        <v>204</v>
      </c>
      <c r="R191" s="6" t="s">
        <v>204</v>
      </c>
      <c r="S191" s="6" t="s">
        <v>204</v>
      </c>
      <c r="T191" s="6" t="s">
        <v>204</v>
      </c>
      <c r="U191" s="6" t="s">
        <v>204</v>
      </c>
      <c r="V191" s="19" t="s">
        <v>204</v>
      </c>
    </row>
    <row r="192" spans="1:22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6" t="s">
        <v>204</v>
      </c>
      <c r="I192" s="6" t="s">
        <v>204</v>
      </c>
      <c r="J192" s="6" t="s">
        <v>204</v>
      </c>
      <c r="K192" s="6" t="s">
        <v>204</v>
      </c>
      <c r="L192" s="6" t="s">
        <v>204</v>
      </c>
      <c r="M192" s="6" t="s">
        <v>204</v>
      </c>
      <c r="N192" s="6" t="s">
        <v>204</v>
      </c>
      <c r="O192" s="6" t="s">
        <v>204</v>
      </c>
      <c r="P192" s="6" t="s">
        <v>204</v>
      </c>
      <c r="Q192" s="6" t="s">
        <v>204</v>
      </c>
      <c r="R192" s="6" t="s">
        <v>204</v>
      </c>
      <c r="S192" s="6" t="s">
        <v>204</v>
      </c>
      <c r="T192" s="6" t="s">
        <v>204</v>
      </c>
      <c r="U192" s="6" t="s">
        <v>204</v>
      </c>
      <c r="V192" s="19" t="s">
        <v>204</v>
      </c>
    </row>
    <row r="193" spans="1:22" x14ac:dyDescent="0.25">
      <c r="A193" s="22" t="s">
        <v>157</v>
      </c>
      <c r="B193" s="12">
        <f t="shared" ref="B193:V193" si="30">SUM(B189:B192)</f>
        <v>1962586</v>
      </c>
      <c r="C193" s="5">
        <f t="shared" si="30"/>
        <v>804055</v>
      </c>
      <c r="D193" s="5">
        <f t="shared" si="30"/>
        <v>476213</v>
      </c>
      <c r="E193" s="5">
        <f t="shared" si="30"/>
        <v>0</v>
      </c>
      <c r="F193" s="5">
        <f t="shared" si="30"/>
        <v>26254</v>
      </c>
      <c r="G193" s="5">
        <f t="shared" si="30"/>
        <v>25923</v>
      </c>
      <c r="H193" s="5">
        <f t="shared" si="30"/>
        <v>0</v>
      </c>
      <c r="I193" s="5">
        <f t="shared" si="30"/>
        <v>0</v>
      </c>
      <c r="J193" s="5">
        <f t="shared" si="30"/>
        <v>399195</v>
      </c>
      <c r="K193" s="5">
        <f t="shared" si="30"/>
        <v>5780</v>
      </c>
      <c r="L193" s="5">
        <f t="shared" si="30"/>
        <v>245988</v>
      </c>
      <c r="M193" s="5">
        <f t="shared" si="30"/>
        <v>61052</v>
      </c>
      <c r="N193" s="5">
        <f t="shared" si="30"/>
        <v>264476</v>
      </c>
      <c r="O193" s="5">
        <f t="shared" si="30"/>
        <v>12475</v>
      </c>
      <c r="P193" s="5">
        <f t="shared" si="30"/>
        <v>14480</v>
      </c>
      <c r="Q193" s="5">
        <f t="shared" si="30"/>
        <v>39738</v>
      </c>
      <c r="R193" s="5">
        <f t="shared" si="30"/>
        <v>1468</v>
      </c>
      <c r="S193" s="5">
        <f t="shared" si="30"/>
        <v>0</v>
      </c>
      <c r="T193" s="5">
        <f t="shared" si="30"/>
        <v>74150</v>
      </c>
      <c r="U193" s="5">
        <f t="shared" si="30"/>
        <v>85297</v>
      </c>
      <c r="V193" s="18">
        <f t="shared" si="30"/>
        <v>4499130</v>
      </c>
    </row>
    <row r="194" spans="1:22" x14ac:dyDescent="0.25">
      <c r="A194" s="24"/>
      <c r="B194" s="32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46"/>
    </row>
    <row r="195" spans="1:22" x14ac:dyDescent="0.25">
      <c r="A195" s="22" t="s">
        <v>185</v>
      </c>
      <c r="B195" s="32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46"/>
    </row>
    <row r="196" spans="1:22" x14ac:dyDescent="0.25">
      <c r="A196" s="25" t="s">
        <v>198</v>
      </c>
      <c r="B196" s="14">
        <v>4338737</v>
      </c>
      <c r="C196" s="6">
        <v>1574436</v>
      </c>
      <c r="D196" s="6">
        <v>302804</v>
      </c>
      <c r="E196" s="6">
        <v>0</v>
      </c>
      <c r="F196" s="6">
        <v>42656</v>
      </c>
      <c r="G196" s="6">
        <v>60000</v>
      </c>
      <c r="H196" s="6">
        <v>301237</v>
      </c>
      <c r="I196" s="6">
        <v>45831</v>
      </c>
      <c r="J196" s="6">
        <v>56178</v>
      </c>
      <c r="K196" s="6">
        <v>0</v>
      </c>
      <c r="L196" s="6">
        <v>608997</v>
      </c>
      <c r="M196" s="6">
        <v>80000</v>
      </c>
      <c r="N196" s="6">
        <v>1663137</v>
      </c>
      <c r="O196" s="6">
        <v>127910</v>
      </c>
      <c r="P196" s="6">
        <v>35864</v>
      </c>
      <c r="Q196" s="6">
        <v>65160</v>
      </c>
      <c r="R196" s="6">
        <v>0</v>
      </c>
      <c r="S196" s="6">
        <v>0</v>
      </c>
      <c r="T196" s="6">
        <v>111407</v>
      </c>
      <c r="U196" s="6">
        <v>103000</v>
      </c>
      <c r="V196" s="19">
        <v>9517354</v>
      </c>
    </row>
    <row r="197" spans="1:22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6" t="s">
        <v>204</v>
      </c>
      <c r="I197" s="6" t="s">
        <v>204</v>
      </c>
      <c r="J197" s="6" t="s">
        <v>204</v>
      </c>
      <c r="K197" s="6" t="s">
        <v>204</v>
      </c>
      <c r="L197" s="6" t="s">
        <v>204</v>
      </c>
      <c r="M197" s="6" t="s">
        <v>204</v>
      </c>
      <c r="N197" s="6" t="s">
        <v>204</v>
      </c>
      <c r="O197" s="6" t="s">
        <v>204</v>
      </c>
      <c r="P197" s="6" t="s">
        <v>204</v>
      </c>
      <c r="Q197" s="6" t="s">
        <v>204</v>
      </c>
      <c r="R197" s="6" t="s">
        <v>204</v>
      </c>
      <c r="S197" s="6" t="s">
        <v>204</v>
      </c>
      <c r="T197" s="6" t="s">
        <v>204</v>
      </c>
      <c r="U197" s="6" t="s">
        <v>204</v>
      </c>
      <c r="V197" s="19" t="s">
        <v>204</v>
      </c>
    </row>
    <row r="198" spans="1:22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6" t="s">
        <v>204</v>
      </c>
      <c r="I198" s="6" t="s">
        <v>204</v>
      </c>
      <c r="J198" s="6" t="s">
        <v>204</v>
      </c>
      <c r="K198" s="6" t="s">
        <v>204</v>
      </c>
      <c r="L198" s="6" t="s">
        <v>204</v>
      </c>
      <c r="M198" s="6" t="s">
        <v>204</v>
      </c>
      <c r="N198" s="6" t="s">
        <v>204</v>
      </c>
      <c r="O198" s="6" t="s">
        <v>204</v>
      </c>
      <c r="P198" s="6" t="s">
        <v>204</v>
      </c>
      <c r="Q198" s="6" t="s">
        <v>204</v>
      </c>
      <c r="R198" s="6" t="s">
        <v>204</v>
      </c>
      <c r="S198" s="6" t="s">
        <v>204</v>
      </c>
      <c r="T198" s="6" t="s">
        <v>204</v>
      </c>
      <c r="U198" s="6" t="s">
        <v>204</v>
      </c>
      <c r="V198" s="19" t="s">
        <v>204</v>
      </c>
    </row>
    <row r="199" spans="1:22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6" t="s">
        <v>204</v>
      </c>
      <c r="I199" s="6" t="s">
        <v>204</v>
      </c>
      <c r="J199" s="6" t="s">
        <v>204</v>
      </c>
      <c r="K199" s="6" t="s">
        <v>204</v>
      </c>
      <c r="L199" s="6" t="s">
        <v>204</v>
      </c>
      <c r="M199" s="6" t="s">
        <v>204</v>
      </c>
      <c r="N199" s="6" t="s">
        <v>204</v>
      </c>
      <c r="O199" s="6" t="s">
        <v>204</v>
      </c>
      <c r="P199" s="6" t="s">
        <v>204</v>
      </c>
      <c r="Q199" s="6" t="s">
        <v>204</v>
      </c>
      <c r="R199" s="6" t="s">
        <v>204</v>
      </c>
      <c r="S199" s="6" t="s">
        <v>204</v>
      </c>
      <c r="T199" s="6" t="s">
        <v>204</v>
      </c>
      <c r="U199" s="6" t="s">
        <v>204</v>
      </c>
      <c r="V199" s="19" t="s">
        <v>204</v>
      </c>
    </row>
    <row r="200" spans="1:22" x14ac:dyDescent="0.25">
      <c r="A200" s="22" t="s">
        <v>157</v>
      </c>
      <c r="B200" s="12">
        <f t="shared" ref="B200:V200" si="31">SUM(B196:B199)</f>
        <v>4338737</v>
      </c>
      <c r="C200" s="5">
        <f t="shared" si="31"/>
        <v>1574436</v>
      </c>
      <c r="D200" s="5">
        <f t="shared" si="31"/>
        <v>302804</v>
      </c>
      <c r="E200" s="5">
        <f t="shared" si="31"/>
        <v>0</v>
      </c>
      <c r="F200" s="5">
        <f t="shared" si="31"/>
        <v>42656</v>
      </c>
      <c r="G200" s="5">
        <f t="shared" si="31"/>
        <v>60000</v>
      </c>
      <c r="H200" s="5">
        <f t="shared" si="31"/>
        <v>301237</v>
      </c>
      <c r="I200" s="5">
        <f t="shared" si="31"/>
        <v>45831</v>
      </c>
      <c r="J200" s="5">
        <f t="shared" si="31"/>
        <v>56178</v>
      </c>
      <c r="K200" s="5">
        <f t="shared" si="31"/>
        <v>0</v>
      </c>
      <c r="L200" s="5">
        <f t="shared" si="31"/>
        <v>608997</v>
      </c>
      <c r="M200" s="5">
        <f t="shared" si="31"/>
        <v>80000</v>
      </c>
      <c r="N200" s="5">
        <f t="shared" si="31"/>
        <v>1663137</v>
      </c>
      <c r="O200" s="5">
        <f t="shared" si="31"/>
        <v>127910</v>
      </c>
      <c r="P200" s="5">
        <f t="shared" si="31"/>
        <v>35864</v>
      </c>
      <c r="Q200" s="5">
        <f t="shared" si="31"/>
        <v>65160</v>
      </c>
      <c r="R200" s="5">
        <f t="shared" si="31"/>
        <v>0</v>
      </c>
      <c r="S200" s="5">
        <f t="shared" si="31"/>
        <v>0</v>
      </c>
      <c r="T200" s="5">
        <f t="shared" si="31"/>
        <v>111407</v>
      </c>
      <c r="U200" s="5">
        <f t="shared" si="31"/>
        <v>103000</v>
      </c>
      <c r="V200" s="18">
        <f t="shared" si="31"/>
        <v>9517354</v>
      </c>
    </row>
    <row r="201" spans="1:22" x14ac:dyDescent="0.25">
      <c r="A201" s="24"/>
      <c r="B201" s="32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46"/>
    </row>
    <row r="202" spans="1:22" x14ac:dyDescent="0.25">
      <c r="A202" s="22" t="s">
        <v>186</v>
      </c>
      <c r="B202" s="32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46"/>
    </row>
    <row r="203" spans="1:22" x14ac:dyDescent="0.25">
      <c r="A203" s="25" t="s">
        <v>198</v>
      </c>
      <c r="B203" s="14">
        <v>10960280.59</v>
      </c>
      <c r="C203" s="6">
        <v>2657372.58</v>
      </c>
      <c r="D203" s="6">
        <v>1708982</v>
      </c>
      <c r="E203" s="6">
        <v>0</v>
      </c>
      <c r="F203" s="6">
        <v>84743.67</v>
      </c>
      <c r="G203" s="6">
        <v>68212.47</v>
      </c>
      <c r="H203" s="6">
        <v>331848.24</v>
      </c>
      <c r="I203" s="6">
        <v>78280.14</v>
      </c>
      <c r="J203" s="6">
        <v>3774555.07</v>
      </c>
      <c r="K203" s="6">
        <v>289262.43</v>
      </c>
      <c r="L203" s="6">
        <v>4904827.51</v>
      </c>
      <c r="M203" s="6">
        <v>352496.43</v>
      </c>
      <c r="N203" s="6">
        <v>186811.1</v>
      </c>
      <c r="O203" s="6">
        <v>1307369.22</v>
      </c>
      <c r="P203" s="6">
        <v>95884.51</v>
      </c>
      <c r="Q203" s="6">
        <v>65227.55</v>
      </c>
      <c r="R203" s="6">
        <v>1102451.2</v>
      </c>
      <c r="S203" s="6">
        <v>0</v>
      </c>
      <c r="T203" s="6">
        <v>377594.6</v>
      </c>
      <c r="U203" s="6">
        <v>314467.53999999998</v>
      </c>
      <c r="V203" s="19">
        <v>28660666.850000001</v>
      </c>
    </row>
    <row r="204" spans="1:22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6" t="s">
        <v>204</v>
      </c>
      <c r="I204" s="6" t="s">
        <v>204</v>
      </c>
      <c r="J204" s="6" t="s">
        <v>204</v>
      </c>
      <c r="K204" s="6" t="s">
        <v>204</v>
      </c>
      <c r="L204" s="6" t="s">
        <v>204</v>
      </c>
      <c r="M204" s="6" t="s">
        <v>204</v>
      </c>
      <c r="N204" s="6" t="s">
        <v>204</v>
      </c>
      <c r="O204" s="6" t="s">
        <v>204</v>
      </c>
      <c r="P204" s="6" t="s">
        <v>204</v>
      </c>
      <c r="Q204" s="6" t="s">
        <v>204</v>
      </c>
      <c r="R204" s="6" t="s">
        <v>204</v>
      </c>
      <c r="S204" s="6" t="s">
        <v>204</v>
      </c>
      <c r="T204" s="6" t="s">
        <v>204</v>
      </c>
      <c r="U204" s="6" t="s">
        <v>204</v>
      </c>
      <c r="V204" s="19" t="s">
        <v>204</v>
      </c>
    </row>
    <row r="205" spans="1:22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6" t="s">
        <v>204</v>
      </c>
      <c r="I205" s="6" t="s">
        <v>204</v>
      </c>
      <c r="J205" s="6" t="s">
        <v>204</v>
      </c>
      <c r="K205" s="6" t="s">
        <v>204</v>
      </c>
      <c r="L205" s="6" t="s">
        <v>204</v>
      </c>
      <c r="M205" s="6" t="s">
        <v>204</v>
      </c>
      <c r="N205" s="6" t="s">
        <v>204</v>
      </c>
      <c r="O205" s="6" t="s">
        <v>204</v>
      </c>
      <c r="P205" s="6" t="s">
        <v>204</v>
      </c>
      <c r="Q205" s="6" t="s">
        <v>204</v>
      </c>
      <c r="R205" s="6" t="s">
        <v>204</v>
      </c>
      <c r="S205" s="6" t="s">
        <v>204</v>
      </c>
      <c r="T205" s="6" t="s">
        <v>204</v>
      </c>
      <c r="U205" s="6" t="s">
        <v>204</v>
      </c>
      <c r="V205" s="19" t="s">
        <v>204</v>
      </c>
    </row>
    <row r="206" spans="1:22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6" t="s">
        <v>204</v>
      </c>
      <c r="I206" s="6" t="s">
        <v>204</v>
      </c>
      <c r="J206" s="6" t="s">
        <v>204</v>
      </c>
      <c r="K206" s="6" t="s">
        <v>204</v>
      </c>
      <c r="L206" s="6" t="s">
        <v>204</v>
      </c>
      <c r="M206" s="6" t="s">
        <v>204</v>
      </c>
      <c r="N206" s="6" t="s">
        <v>204</v>
      </c>
      <c r="O206" s="6" t="s">
        <v>204</v>
      </c>
      <c r="P206" s="6" t="s">
        <v>204</v>
      </c>
      <c r="Q206" s="6" t="s">
        <v>204</v>
      </c>
      <c r="R206" s="6" t="s">
        <v>204</v>
      </c>
      <c r="S206" s="6" t="s">
        <v>204</v>
      </c>
      <c r="T206" s="6" t="s">
        <v>204</v>
      </c>
      <c r="U206" s="6" t="s">
        <v>204</v>
      </c>
      <c r="V206" s="19" t="s">
        <v>204</v>
      </c>
    </row>
    <row r="207" spans="1:22" x14ac:dyDescent="0.25">
      <c r="A207" s="22" t="s">
        <v>157</v>
      </c>
      <c r="B207" s="12">
        <f t="shared" ref="B207:V207" si="32">SUM(B203:B206)</f>
        <v>10960280.59</v>
      </c>
      <c r="C207" s="5">
        <f t="shared" si="32"/>
        <v>2657372.58</v>
      </c>
      <c r="D207" s="5">
        <f t="shared" si="32"/>
        <v>1708982</v>
      </c>
      <c r="E207" s="5">
        <f t="shared" si="32"/>
        <v>0</v>
      </c>
      <c r="F207" s="5">
        <f t="shared" si="32"/>
        <v>84743.67</v>
      </c>
      <c r="G207" s="5">
        <f t="shared" si="32"/>
        <v>68212.47</v>
      </c>
      <c r="H207" s="5">
        <f t="shared" si="32"/>
        <v>331848.24</v>
      </c>
      <c r="I207" s="5">
        <f t="shared" si="32"/>
        <v>78280.14</v>
      </c>
      <c r="J207" s="5">
        <f t="shared" si="32"/>
        <v>3774555.07</v>
      </c>
      <c r="K207" s="5">
        <f t="shared" si="32"/>
        <v>289262.43</v>
      </c>
      <c r="L207" s="5">
        <f t="shared" si="32"/>
        <v>4904827.51</v>
      </c>
      <c r="M207" s="5">
        <f t="shared" si="32"/>
        <v>352496.43</v>
      </c>
      <c r="N207" s="5">
        <f t="shared" si="32"/>
        <v>186811.1</v>
      </c>
      <c r="O207" s="5">
        <f t="shared" si="32"/>
        <v>1307369.22</v>
      </c>
      <c r="P207" s="5">
        <f t="shared" si="32"/>
        <v>95884.51</v>
      </c>
      <c r="Q207" s="5">
        <f t="shared" si="32"/>
        <v>65227.55</v>
      </c>
      <c r="R207" s="5">
        <f t="shared" si="32"/>
        <v>1102451.2</v>
      </c>
      <c r="S207" s="5">
        <f t="shared" si="32"/>
        <v>0</v>
      </c>
      <c r="T207" s="5">
        <f t="shared" si="32"/>
        <v>377594.6</v>
      </c>
      <c r="U207" s="5">
        <f t="shared" si="32"/>
        <v>314467.53999999998</v>
      </c>
      <c r="V207" s="18">
        <f t="shared" si="32"/>
        <v>28660666.850000001</v>
      </c>
    </row>
    <row r="208" spans="1:22" x14ac:dyDescent="0.25">
      <c r="A208" s="24"/>
      <c r="B208" s="32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46"/>
    </row>
    <row r="209" spans="1:22" x14ac:dyDescent="0.25">
      <c r="A209" s="22" t="s">
        <v>187</v>
      </c>
      <c r="B209" s="32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46"/>
    </row>
    <row r="210" spans="1:22" x14ac:dyDescent="0.25">
      <c r="A210" s="25" t="s">
        <v>198</v>
      </c>
      <c r="B210" s="14">
        <v>4020805.68</v>
      </c>
      <c r="C210" s="6">
        <v>941964.48</v>
      </c>
      <c r="D210" s="6">
        <v>601266.89</v>
      </c>
      <c r="E210" s="6">
        <v>1356964.5</v>
      </c>
      <c r="F210" s="6">
        <v>32738.92</v>
      </c>
      <c r="G210" s="6">
        <v>13417.69</v>
      </c>
      <c r="H210" s="6">
        <v>0</v>
      </c>
      <c r="I210" s="6">
        <v>-6839.71</v>
      </c>
      <c r="J210" s="6">
        <v>323922.31</v>
      </c>
      <c r="K210" s="6">
        <v>13223.73</v>
      </c>
      <c r="L210" s="6">
        <v>889092.17</v>
      </c>
      <c r="M210" s="6">
        <v>83925.86</v>
      </c>
      <c r="N210" s="6">
        <v>543876.11</v>
      </c>
      <c r="O210" s="6">
        <v>460128.61</v>
      </c>
      <c r="P210" s="6">
        <v>80771.16</v>
      </c>
      <c r="Q210" s="6">
        <v>300531.67</v>
      </c>
      <c r="R210" s="6">
        <v>131270.6</v>
      </c>
      <c r="S210" s="6">
        <v>0</v>
      </c>
      <c r="T210" s="6">
        <v>161664.54999999999</v>
      </c>
      <c r="U210" s="6">
        <v>84520.83</v>
      </c>
      <c r="V210" s="19">
        <v>10033246.050000001</v>
      </c>
    </row>
    <row r="211" spans="1:22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6" t="s">
        <v>204</v>
      </c>
      <c r="I211" s="6" t="s">
        <v>204</v>
      </c>
      <c r="J211" s="6" t="s">
        <v>204</v>
      </c>
      <c r="K211" s="6" t="s">
        <v>204</v>
      </c>
      <c r="L211" s="6" t="s">
        <v>204</v>
      </c>
      <c r="M211" s="6" t="s">
        <v>204</v>
      </c>
      <c r="N211" s="6" t="s">
        <v>204</v>
      </c>
      <c r="O211" s="6" t="s">
        <v>204</v>
      </c>
      <c r="P211" s="6" t="s">
        <v>204</v>
      </c>
      <c r="Q211" s="6" t="s">
        <v>204</v>
      </c>
      <c r="R211" s="6" t="s">
        <v>204</v>
      </c>
      <c r="S211" s="6" t="s">
        <v>204</v>
      </c>
      <c r="T211" s="6" t="s">
        <v>204</v>
      </c>
      <c r="U211" s="6" t="s">
        <v>204</v>
      </c>
      <c r="V211" s="19" t="s">
        <v>204</v>
      </c>
    </row>
    <row r="212" spans="1:22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6" t="s">
        <v>204</v>
      </c>
      <c r="I212" s="6" t="s">
        <v>204</v>
      </c>
      <c r="J212" s="6" t="s">
        <v>204</v>
      </c>
      <c r="K212" s="6" t="s">
        <v>204</v>
      </c>
      <c r="L212" s="6" t="s">
        <v>204</v>
      </c>
      <c r="M212" s="6" t="s">
        <v>204</v>
      </c>
      <c r="N212" s="6" t="s">
        <v>204</v>
      </c>
      <c r="O212" s="6" t="s">
        <v>204</v>
      </c>
      <c r="P212" s="6" t="s">
        <v>204</v>
      </c>
      <c r="Q212" s="6" t="s">
        <v>204</v>
      </c>
      <c r="R212" s="6" t="s">
        <v>204</v>
      </c>
      <c r="S212" s="6" t="s">
        <v>204</v>
      </c>
      <c r="T212" s="6" t="s">
        <v>204</v>
      </c>
      <c r="U212" s="6" t="s">
        <v>204</v>
      </c>
      <c r="V212" s="19" t="s">
        <v>204</v>
      </c>
    </row>
    <row r="213" spans="1:22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6" t="s">
        <v>204</v>
      </c>
      <c r="I213" s="6" t="s">
        <v>204</v>
      </c>
      <c r="J213" s="6" t="s">
        <v>204</v>
      </c>
      <c r="K213" s="6" t="s">
        <v>204</v>
      </c>
      <c r="L213" s="6" t="s">
        <v>204</v>
      </c>
      <c r="M213" s="6" t="s">
        <v>204</v>
      </c>
      <c r="N213" s="6" t="s">
        <v>204</v>
      </c>
      <c r="O213" s="6" t="s">
        <v>204</v>
      </c>
      <c r="P213" s="6" t="s">
        <v>204</v>
      </c>
      <c r="Q213" s="6" t="s">
        <v>204</v>
      </c>
      <c r="R213" s="6" t="s">
        <v>204</v>
      </c>
      <c r="S213" s="6" t="s">
        <v>204</v>
      </c>
      <c r="T213" s="6" t="s">
        <v>204</v>
      </c>
      <c r="U213" s="6" t="s">
        <v>204</v>
      </c>
      <c r="V213" s="19" t="s">
        <v>204</v>
      </c>
    </row>
    <row r="214" spans="1:22" x14ac:dyDescent="0.25">
      <c r="A214" s="22" t="s">
        <v>157</v>
      </c>
      <c r="B214" s="12">
        <f t="shared" ref="B214:V214" si="33">SUM(B210:B213)</f>
        <v>4020805.68</v>
      </c>
      <c r="C214" s="5">
        <f t="shared" si="33"/>
        <v>941964.48</v>
      </c>
      <c r="D214" s="5">
        <f t="shared" si="33"/>
        <v>601266.89</v>
      </c>
      <c r="E214" s="5">
        <f t="shared" si="33"/>
        <v>1356964.5</v>
      </c>
      <c r="F214" s="5">
        <f t="shared" si="33"/>
        <v>32738.92</v>
      </c>
      <c r="G214" s="5">
        <f t="shared" si="33"/>
        <v>13417.69</v>
      </c>
      <c r="H214" s="5">
        <f t="shared" si="33"/>
        <v>0</v>
      </c>
      <c r="I214" s="5">
        <f t="shared" si="33"/>
        <v>-6839.71</v>
      </c>
      <c r="J214" s="5">
        <f t="shared" si="33"/>
        <v>323922.31</v>
      </c>
      <c r="K214" s="5">
        <f t="shared" si="33"/>
        <v>13223.73</v>
      </c>
      <c r="L214" s="5">
        <f t="shared" si="33"/>
        <v>889092.17</v>
      </c>
      <c r="M214" s="5">
        <f t="shared" si="33"/>
        <v>83925.86</v>
      </c>
      <c r="N214" s="5">
        <f t="shared" si="33"/>
        <v>543876.11</v>
      </c>
      <c r="O214" s="5">
        <f t="shared" si="33"/>
        <v>460128.61</v>
      </c>
      <c r="P214" s="5">
        <f t="shared" si="33"/>
        <v>80771.16</v>
      </c>
      <c r="Q214" s="5">
        <f t="shared" si="33"/>
        <v>300531.67</v>
      </c>
      <c r="R214" s="5">
        <f t="shared" si="33"/>
        <v>131270.6</v>
      </c>
      <c r="S214" s="5">
        <f t="shared" si="33"/>
        <v>0</v>
      </c>
      <c r="T214" s="5">
        <f t="shared" si="33"/>
        <v>161664.54999999999</v>
      </c>
      <c r="U214" s="5">
        <f t="shared" si="33"/>
        <v>84520.83</v>
      </c>
      <c r="V214" s="18">
        <f t="shared" si="33"/>
        <v>10033246.050000001</v>
      </c>
    </row>
    <row r="215" spans="1:22" x14ac:dyDescent="0.25">
      <c r="A215" s="24"/>
      <c r="B215" s="32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46"/>
    </row>
    <row r="216" spans="1:22" x14ac:dyDescent="0.25">
      <c r="A216" s="22" t="s">
        <v>188</v>
      </c>
      <c r="B216" s="32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46"/>
    </row>
    <row r="217" spans="1:22" x14ac:dyDescent="0.25">
      <c r="A217" s="25" t="s">
        <v>198</v>
      </c>
      <c r="B217" s="14">
        <v>1193270.1200000001</v>
      </c>
      <c r="C217" s="6">
        <v>476546.98</v>
      </c>
      <c r="D217" s="6">
        <v>103636.02</v>
      </c>
      <c r="E217" s="6">
        <v>0</v>
      </c>
      <c r="F217" s="6">
        <v>9225.9599999999991</v>
      </c>
      <c r="G217" s="6">
        <v>18591.36</v>
      </c>
      <c r="H217" s="6">
        <v>298.48</v>
      </c>
      <c r="I217" s="6">
        <v>20833.349999999999</v>
      </c>
      <c r="J217" s="6">
        <v>8010</v>
      </c>
      <c r="K217" s="6">
        <v>51108.14</v>
      </c>
      <c r="L217" s="6">
        <v>132132.95000000001</v>
      </c>
      <c r="M217" s="6">
        <v>54334.6</v>
      </c>
      <c r="N217" s="6">
        <v>114761.23</v>
      </c>
      <c r="O217" s="6">
        <v>131864.6</v>
      </c>
      <c r="P217" s="6">
        <v>6908.79</v>
      </c>
      <c r="Q217" s="6">
        <v>1239.06</v>
      </c>
      <c r="R217" s="6">
        <v>0</v>
      </c>
      <c r="S217" s="6">
        <v>0</v>
      </c>
      <c r="T217" s="6">
        <v>34468.21</v>
      </c>
      <c r="U217" s="6">
        <v>34081.25</v>
      </c>
      <c r="V217" s="19">
        <v>2391311.1</v>
      </c>
    </row>
    <row r="218" spans="1:22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6" t="s">
        <v>204</v>
      </c>
      <c r="I218" s="6" t="s">
        <v>204</v>
      </c>
      <c r="J218" s="6" t="s">
        <v>204</v>
      </c>
      <c r="K218" s="6" t="s">
        <v>204</v>
      </c>
      <c r="L218" s="6" t="s">
        <v>204</v>
      </c>
      <c r="M218" s="6" t="s">
        <v>204</v>
      </c>
      <c r="N218" s="6" t="s">
        <v>204</v>
      </c>
      <c r="O218" s="6" t="s">
        <v>204</v>
      </c>
      <c r="P218" s="6" t="s">
        <v>204</v>
      </c>
      <c r="Q218" s="6" t="s">
        <v>204</v>
      </c>
      <c r="R218" s="6" t="s">
        <v>204</v>
      </c>
      <c r="S218" s="6" t="s">
        <v>204</v>
      </c>
      <c r="T218" s="6" t="s">
        <v>204</v>
      </c>
      <c r="U218" s="6" t="s">
        <v>204</v>
      </c>
      <c r="V218" s="19" t="s">
        <v>204</v>
      </c>
    </row>
    <row r="219" spans="1:22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6" t="s">
        <v>204</v>
      </c>
      <c r="I219" s="6" t="s">
        <v>204</v>
      </c>
      <c r="J219" s="6" t="s">
        <v>204</v>
      </c>
      <c r="K219" s="6" t="s">
        <v>204</v>
      </c>
      <c r="L219" s="6" t="s">
        <v>204</v>
      </c>
      <c r="M219" s="6" t="s">
        <v>204</v>
      </c>
      <c r="N219" s="6" t="s">
        <v>204</v>
      </c>
      <c r="O219" s="6" t="s">
        <v>204</v>
      </c>
      <c r="P219" s="6" t="s">
        <v>204</v>
      </c>
      <c r="Q219" s="6" t="s">
        <v>204</v>
      </c>
      <c r="R219" s="6" t="s">
        <v>204</v>
      </c>
      <c r="S219" s="6" t="s">
        <v>204</v>
      </c>
      <c r="T219" s="6" t="s">
        <v>204</v>
      </c>
      <c r="U219" s="6" t="s">
        <v>204</v>
      </c>
      <c r="V219" s="19" t="s">
        <v>204</v>
      </c>
    </row>
    <row r="220" spans="1:22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6" t="s">
        <v>204</v>
      </c>
      <c r="I220" s="6" t="s">
        <v>204</v>
      </c>
      <c r="J220" s="6" t="s">
        <v>204</v>
      </c>
      <c r="K220" s="6" t="s">
        <v>204</v>
      </c>
      <c r="L220" s="6" t="s">
        <v>204</v>
      </c>
      <c r="M220" s="6" t="s">
        <v>204</v>
      </c>
      <c r="N220" s="6" t="s">
        <v>204</v>
      </c>
      <c r="O220" s="6" t="s">
        <v>204</v>
      </c>
      <c r="P220" s="6" t="s">
        <v>204</v>
      </c>
      <c r="Q220" s="6" t="s">
        <v>204</v>
      </c>
      <c r="R220" s="6" t="s">
        <v>204</v>
      </c>
      <c r="S220" s="6" t="s">
        <v>204</v>
      </c>
      <c r="T220" s="6" t="s">
        <v>204</v>
      </c>
      <c r="U220" s="6" t="s">
        <v>204</v>
      </c>
      <c r="V220" s="19" t="s">
        <v>204</v>
      </c>
    </row>
    <row r="221" spans="1:22" x14ac:dyDescent="0.25">
      <c r="A221" s="22" t="s">
        <v>157</v>
      </c>
      <c r="B221" s="12">
        <f t="shared" ref="B221:V221" si="34">SUM(B217:B220)</f>
        <v>1193270.1200000001</v>
      </c>
      <c r="C221" s="5">
        <f t="shared" si="34"/>
        <v>476546.98</v>
      </c>
      <c r="D221" s="5">
        <f t="shared" si="34"/>
        <v>103636.02</v>
      </c>
      <c r="E221" s="5">
        <f t="shared" si="34"/>
        <v>0</v>
      </c>
      <c r="F221" s="5">
        <f t="shared" si="34"/>
        <v>9225.9599999999991</v>
      </c>
      <c r="G221" s="5">
        <f t="shared" si="34"/>
        <v>18591.36</v>
      </c>
      <c r="H221" s="5">
        <f t="shared" si="34"/>
        <v>298.48</v>
      </c>
      <c r="I221" s="5">
        <f t="shared" si="34"/>
        <v>20833.349999999999</v>
      </c>
      <c r="J221" s="5">
        <f t="shared" si="34"/>
        <v>8010</v>
      </c>
      <c r="K221" s="5">
        <f t="shared" si="34"/>
        <v>51108.14</v>
      </c>
      <c r="L221" s="5">
        <f t="shared" si="34"/>
        <v>132132.95000000001</v>
      </c>
      <c r="M221" s="5">
        <f t="shared" si="34"/>
        <v>54334.6</v>
      </c>
      <c r="N221" s="5">
        <f t="shared" si="34"/>
        <v>114761.23</v>
      </c>
      <c r="O221" s="5">
        <f t="shared" si="34"/>
        <v>131864.6</v>
      </c>
      <c r="P221" s="5">
        <f t="shared" si="34"/>
        <v>6908.79</v>
      </c>
      <c r="Q221" s="5">
        <f t="shared" si="34"/>
        <v>1239.06</v>
      </c>
      <c r="R221" s="5">
        <f t="shared" si="34"/>
        <v>0</v>
      </c>
      <c r="S221" s="5">
        <f t="shared" si="34"/>
        <v>0</v>
      </c>
      <c r="T221" s="5">
        <f t="shared" si="34"/>
        <v>34468.21</v>
      </c>
      <c r="U221" s="5">
        <f t="shared" si="34"/>
        <v>34081.25</v>
      </c>
      <c r="V221" s="18">
        <f t="shared" si="34"/>
        <v>2391311.1</v>
      </c>
    </row>
    <row r="222" spans="1:22" x14ac:dyDescent="0.25">
      <c r="A222" s="24"/>
      <c r="B222" s="32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46"/>
    </row>
    <row r="223" spans="1:22" x14ac:dyDescent="0.25">
      <c r="A223" s="22" t="s">
        <v>189</v>
      </c>
      <c r="B223" s="32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46"/>
    </row>
    <row r="224" spans="1:22" x14ac:dyDescent="0.25">
      <c r="A224" s="25" t="s">
        <v>198</v>
      </c>
      <c r="B224" s="14">
        <v>8227285</v>
      </c>
      <c r="C224" s="6">
        <v>2489906</v>
      </c>
      <c r="D224" s="6">
        <v>1513285</v>
      </c>
      <c r="E224" s="6">
        <v>0</v>
      </c>
      <c r="F224" s="6">
        <v>68042</v>
      </c>
      <c r="G224" s="6">
        <v>88903</v>
      </c>
      <c r="H224" s="6">
        <v>0</v>
      </c>
      <c r="I224" s="6">
        <v>0</v>
      </c>
      <c r="J224" s="6">
        <v>0</v>
      </c>
      <c r="K224" s="6">
        <v>0</v>
      </c>
      <c r="L224" s="6">
        <v>1870531</v>
      </c>
      <c r="M224" s="6">
        <v>350924</v>
      </c>
      <c r="N224" s="6">
        <v>2760444</v>
      </c>
      <c r="O224" s="6">
        <v>321206</v>
      </c>
      <c r="P224" s="6">
        <v>42297</v>
      </c>
      <c r="Q224" s="6">
        <v>682432</v>
      </c>
      <c r="R224" s="6">
        <v>80342</v>
      </c>
      <c r="S224" s="6">
        <v>0</v>
      </c>
      <c r="T224" s="6">
        <v>269119</v>
      </c>
      <c r="U224" s="6">
        <v>392116</v>
      </c>
      <c r="V224" s="19">
        <v>19156832</v>
      </c>
    </row>
    <row r="225" spans="1:22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6" t="s">
        <v>204</v>
      </c>
      <c r="I225" s="6" t="s">
        <v>204</v>
      </c>
      <c r="J225" s="6" t="s">
        <v>204</v>
      </c>
      <c r="K225" s="6" t="s">
        <v>204</v>
      </c>
      <c r="L225" s="6" t="s">
        <v>204</v>
      </c>
      <c r="M225" s="6" t="s">
        <v>204</v>
      </c>
      <c r="N225" s="6" t="s">
        <v>204</v>
      </c>
      <c r="O225" s="6" t="s">
        <v>204</v>
      </c>
      <c r="P225" s="6" t="s">
        <v>204</v>
      </c>
      <c r="Q225" s="6" t="s">
        <v>204</v>
      </c>
      <c r="R225" s="6" t="s">
        <v>204</v>
      </c>
      <c r="S225" s="6" t="s">
        <v>204</v>
      </c>
      <c r="T225" s="6" t="s">
        <v>204</v>
      </c>
      <c r="U225" s="6" t="s">
        <v>204</v>
      </c>
      <c r="V225" s="19" t="s">
        <v>204</v>
      </c>
    </row>
    <row r="226" spans="1:22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6" t="s">
        <v>204</v>
      </c>
      <c r="I226" s="6" t="s">
        <v>204</v>
      </c>
      <c r="J226" s="6" t="s">
        <v>204</v>
      </c>
      <c r="K226" s="6" t="s">
        <v>204</v>
      </c>
      <c r="L226" s="6" t="s">
        <v>204</v>
      </c>
      <c r="M226" s="6" t="s">
        <v>204</v>
      </c>
      <c r="N226" s="6" t="s">
        <v>204</v>
      </c>
      <c r="O226" s="6" t="s">
        <v>204</v>
      </c>
      <c r="P226" s="6" t="s">
        <v>204</v>
      </c>
      <c r="Q226" s="6" t="s">
        <v>204</v>
      </c>
      <c r="R226" s="6" t="s">
        <v>204</v>
      </c>
      <c r="S226" s="6" t="s">
        <v>204</v>
      </c>
      <c r="T226" s="6" t="s">
        <v>204</v>
      </c>
      <c r="U226" s="6" t="s">
        <v>204</v>
      </c>
      <c r="V226" s="19" t="s">
        <v>204</v>
      </c>
    </row>
    <row r="227" spans="1:22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6" t="s">
        <v>204</v>
      </c>
      <c r="I227" s="6" t="s">
        <v>204</v>
      </c>
      <c r="J227" s="6" t="s">
        <v>204</v>
      </c>
      <c r="K227" s="6" t="s">
        <v>204</v>
      </c>
      <c r="L227" s="6" t="s">
        <v>204</v>
      </c>
      <c r="M227" s="6" t="s">
        <v>204</v>
      </c>
      <c r="N227" s="6" t="s">
        <v>204</v>
      </c>
      <c r="O227" s="6" t="s">
        <v>204</v>
      </c>
      <c r="P227" s="6" t="s">
        <v>204</v>
      </c>
      <c r="Q227" s="6" t="s">
        <v>204</v>
      </c>
      <c r="R227" s="6" t="s">
        <v>204</v>
      </c>
      <c r="S227" s="6" t="s">
        <v>204</v>
      </c>
      <c r="T227" s="6" t="s">
        <v>204</v>
      </c>
      <c r="U227" s="6" t="s">
        <v>204</v>
      </c>
      <c r="V227" s="19" t="s">
        <v>204</v>
      </c>
    </row>
    <row r="228" spans="1:22" x14ac:dyDescent="0.25">
      <c r="A228" s="22" t="s">
        <v>157</v>
      </c>
      <c r="B228" s="12">
        <f t="shared" ref="B228:V228" si="35">SUM(B224:B227)</f>
        <v>8227285</v>
      </c>
      <c r="C228" s="5">
        <f t="shared" si="35"/>
        <v>2489906</v>
      </c>
      <c r="D228" s="5">
        <f t="shared" si="35"/>
        <v>1513285</v>
      </c>
      <c r="E228" s="5">
        <f t="shared" si="35"/>
        <v>0</v>
      </c>
      <c r="F228" s="5">
        <f t="shared" si="35"/>
        <v>68042</v>
      </c>
      <c r="G228" s="5">
        <f t="shared" si="35"/>
        <v>88903</v>
      </c>
      <c r="H228" s="5">
        <f t="shared" si="35"/>
        <v>0</v>
      </c>
      <c r="I228" s="5">
        <f t="shared" si="35"/>
        <v>0</v>
      </c>
      <c r="J228" s="5">
        <f t="shared" si="35"/>
        <v>0</v>
      </c>
      <c r="K228" s="5">
        <f t="shared" si="35"/>
        <v>0</v>
      </c>
      <c r="L228" s="5">
        <f t="shared" si="35"/>
        <v>1870531</v>
      </c>
      <c r="M228" s="5">
        <f t="shared" si="35"/>
        <v>350924</v>
      </c>
      <c r="N228" s="5">
        <f t="shared" si="35"/>
        <v>2760444</v>
      </c>
      <c r="O228" s="5">
        <f t="shared" si="35"/>
        <v>321206</v>
      </c>
      <c r="P228" s="5">
        <f t="shared" si="35"/>
        <v>42297</v>
      </c>
      <c r="Q228" s="5">
        <f t="shared" si="35"/>
        <v>682432</v>
      </c>
      <c r="R228" s="5">
        <f t="shared" si="35"/>
        <v>80342</v>
      </c>
      <c r="S228" s="5">
        <f t="shared" si="35"/>
        <v>0</v>
      </c>
      <c r="T228" s="5">
        <f t="shared" si="35"/>
        <v>269119</v>
      </c>
      <c r="U228" s="5">
        <f t="shared" si="35"/>
        <v>392116</v>
      </c>
      <c r="V228" s="18">
        <f t="shared" si="35"/>
        <v>19156832</v>
      </c>
    </row>
    <row r="229" spans="1:22" x14ac:dyDescent="0.25">
      <c r="A229" s="24"/>
      <c r="B229" s="32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46"/>
    </row>
    <row r="230" spans="1:22" x14ac:dyDescent="0.25">
      <c r="A230" s="22" t="s">
        <v>190</v>
      </c>
      <c r="B230" s="32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46"/>
    </row>
    <row r="231" spans="1:22" x14ac:dyDescent="0.25">
      <c r="A231" s="25" t="s">
        <v>198</v>
      </c>
      <c r="B231" s="14">
        <v>2340983.33</v>
      </c>
      <c r="C231" s="6">
        <v>945555.4</v>
      </c>
      <c r="D231" s="6">
        <v>613324.31999999995</v>
      </c>
      <c r="E231" s="6">
        <v>0</v>
      </c>
      <c r="F231" s="6">
        <v>19649.490000000002</v>
      </c>
      <c r="G231" s="6">
        <v>0</v>
      </c>
      <c r="H231" s="6">
        <v>5520</v>
      </c>
      <c r="I231" s="6">
        <v>21962.37</v>
      </c>
      <c r="J231" s="6">
        <v>534227.19999999995</v>
      </c>
      <c r="K231" s="6">
        <v>7372.51</v>
      </c>
      <c r="L231" s="6">
        <v>332631.99</v>
      </c>
      <c r="M231" s="6">
        <v>118683.16</v>
      </c>
      <c r="N231" s="6">
        <v>0</v>
      </c>
      <c r="O231" s="6">
        <v>199933.37</v>
      </c>
      <c r="P231" s="6">
        <v>52157.31</v>
      </c>
      <c r="Q231" s="6">
        <v>99858.23</v>
      </c>
      <c r="R231" s="6">
        <v>0</v>
      </c>
      <c r="S231" s="6">
        <v>0</v>
      </c>
      <c r="T231" s="6">
        <v>66152.7</v>
      </c>
      <c r="U231" s="6">
        <v>138001.14000000001</v>
      </c>
      <c r="V231" s="19">
        <v>5496012.5199999996</v>
      </c>
    </row>
    <row r="232" spans="1:22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6" t="s">
        <v>204</v>
      </c>
      <c r="I232" s="6" t="s">
        <v>204</v>
      </c>
      <c r="J232" s="6" t="s">
        <v>204</v>
      </c>
      <c r="K232" s="6" t="s">
        <v>204</v>
      </c>
      <c r="L232" s="6" t="s">
        <v>204</v>
      </c>
      <c r="M232" s="6" t="s">
        <v>204</v>
      </c>
      <c r="N232" s="6" t="s">
        <v>204</v>
      </c>
      <c r="O232" s="6" t="s">
        <v>204</v>
      </c>
      <c r="P232" s="6" t="s">
        <v>204</v>
      </c>
      <c r="Q232" s="6" t="s">
        <v>204</v>
      </c>
      <c r="R232" s="6" t="s">
        <v>204</v>
      </c>
      <c r="S232" s="6" t="s">
        <v>204</v>
      </c>
      <c r="T232" s="6" t="s">
        <v>204</v>
      </c>
      <c r="U232" s="6" t="s">
        <v>204</v>
      </c>
      <c r="V232" s="19" t="s">
        <v>204</v>
      </c>
    </row>
    <row r="233" spans="1:22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6" t="s">
        <v>204</v>
      </c>
      <c r="I233" s="6" t="s">
        <v>204</v>
      </c>
      <c r="J233" s="6" t="s">
        <v>204</v>
      </c>
      <c r="K233" s="6" t="s">
        <v>204</v>
      </c>
      <c r="L233" s="6" t="s">
        <v>204</v>
      </c>
      <c r="M233" s="6" t="s">
        <v>204</v>
      </c>
      <c r="N233" s="6" t="s">
        <v>204</v>
      </c>
      <c r="O233" s="6" t="s">
        <v>204</v>
      </c>
      <c r="P233" s="6" t="s">
        <v>204</v>
      </c>
      <c r="Q233" s="6" t="s">
        <v>204</v>
      </c>
      <c r="R233" s="6" t="s">
        <v>204</v>
      </c>
      <c r="S233" s="6" t="s">
        <v>204</v>
      </c>
      <c r="T233" s="6" t="s">
        <v>204</v>
      </c>
      <c r="U233" s="6" t="s">
        <v>204</v>
      </c>
      <c r="V233" s="19" t="s">
        <v>204</v>
      </c>
    </row>
    <row r="234" spans="1:22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6" t="s">
        <v>204</v>
      </c>
      <c r="I234" s="6" t="s">
        <v>204</v>
      </c>
      <c r="J234" s="6" t="s">
        <v>204</v>
      </c>
      <c r="K234" s="6" t="s">
        <v>204</v>
      </c>
      <c r="L234" s="6" t="s">
        <v>204</v>
      </c>
      <c r="M234" s="6" t="s">
        <v>204</v>
      </c>
      <c r="N234" s="6" t="s">
        <v>204</v>
      </c>
      <c r="O234" s="6" t="s">
        <v>204</v>
      </c>
      <c r="P234" s="6" t="s">
        <v>204</v>
      </c>
      <c r="Q234" s="6" t="s">
        <v>204</v>
      </c>
      <c r="R234" s="6" t="s">
        <v>204</v>
      </c>
      <c r="S234" s="6" t="s">
        <v>204</v>
      </c>
      <c r="T234" s="6" t="s">
        <v>204</v>
      </c>
      <c r="U234" s="6" t="s">
        <v>204</v>
      </c>
      <c r="V234" s="19" t="s">
        <v>204</v>
      </c>
    </row>
    <row r="235" spans="1:22" x14ac:dyDescent="0.25">
      <c r="A235" s="22" t="s">
        <v>157</v>
      </c>
      <c r="B235" s="12">
        <f t="shared" ref="B235:V235" si="36">SUM(B231:B234)</f>
        <v>2340983.33</v>
      </c>
      <c r="C235" s="5">
        <f t="shared" si="36"/>
        <v>945555.4</v>
      </c>
      <c r="D235" s="5">
        <f t="shared" si="36"/>
        <v>613324.31999999995</v>
      </c>
      <c r="E235" s="5">
        <f t="shared" si="36"/>
        <v>0</v>
      </c>
      <c r="F235" s="5">
        <f t="shared" si="36"/>
        <v>19649.490000000002</v>
      </c>
      <c r="G235" s="5">
        <f t="shared" si="36"/>
        <v>0</v>
      </c>
      <c r="H235" s="5">
        <f t="shared" si="36"/>
        <v>5520</v>
      </c>
      <c r="I235" s="5">
        <f t="shared" si="36"/>
        <v>21962.37</v>
      </c>
      <c r="J235" s="5">
        <f t="shared" si="36"/>
        <v>534227.19999999995</v>
      </c>
      <c r="K235" s="5">
        <f t="shared" si="36"/>
        <v>7372.51</v>
      </c>
      <c r="L235" s="5">
        <f t="shared" si="36"/>
        <v>332631.99</v>
      </c>
      <c r="M235" s="5">
        <f t="shared" si="36"/>
        <v>118683.16</v>
      </c>
      <c r="N235" s="5">
        <f t="shared" si="36"/>
        <v>0</v>
      </c>
      <c r="O235" s="5">
        <f t="shared" si="36"/>
        <v>199933.37</v>
      </c>
      <c r="P235" s="5">
        <f t="shared" si="36"/>
        <v>52157.31</v>
      </c>
      <c r="Q235" s="5">
        <f t="shared" si="36"/>
        <v>99858.23</v>
      </c>
      <c r="R235" s="5">
        <f t="shared" si="36"/>
        <v>0</v>
      </c>
      <c r="S235" s="5">
        <f t="shared" si="36"/>
        <v>0</v>
      </c>
      <c r="T235" s="5">
        <f t="shared" si="36"/>
        <v>66152.7</v>
      </c>
      <c r="U235" s="5">
        <f t="shared" si="36"/>
        <v>138001.14000000001</v>
      </c>
      <c r="V235" s="18">
        <f t="shared" si="36"/>
        <v>5496012.5199999996</v>
      </c>
    </row>
    <row r="236" spans="1:22" x14ac:dyDescent="0.25">
      <c r="A236" s="24"/>
      <c r="B236" s="32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46"/>
    </row>
    <row r="237" spans="1:22" x14ac:dyDescent="0.25">
      <c r="A237" s="22" t="s">
        <v>191</v>
      </c>
      <c r="B237" s="32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46"/>
    </row>
    <row r="238" spans="1:22" x14ac:dyDescent="0.25">
      <c r="A238" s="25" t="s">
        <v>198</v>
      </c>
      <c r="B238" s="14">
        <v>5454852</v>
      </c>
      <c r="C238" s="6">
        <v>959161</v>
      </c>
      <c r="D238" s="6">
        <v>318213</v>
      </c>
      <c r="E238" s="6">
        <v>0</v>
      </c>
      <c r="F238" s="6">
        <v>40021</v>
      </c>
      <c r="G238" s="6">
        <v>203243</v>
      </c>
      <c r="H238" s="6">
        <v>0</v>
      </c>
      <c r="I238" s="6">
        <v>18125</v>
      </c>
      <c r="J238" s="6">
        <v>1213159</v>
      </c>
      <c r="K238" s="6">
        <v>0</v>
      </c>
      <c r="L238" s="6">
        <v>1503777</v>
      </c>
      <c r="M238" s="6">
        <v>127409</v>
      </c>
      <c r="N238" s="6">
        <v>170981</v>
      </c>
      <c r="O238" s="6">
        <v>1837386</v>
      </c>
      <c r="P238" s="6">
        <v>429902</v>
      </c>
      <c r="Q238" s="6">
        <v>203925</v>
      </c>
      <c r="R238" s="6">
        <v>704721</v>
      </c>
      <c r="S238" s="6">
        <v>0</v>
      </c>
      <c r="T238" s="6">
        <v>171676</v>
      </c>
      <c r="U238" s="6">
        <v>174659</v>
      </c>
      <c r="V238" s="19">
        <v>13531210</v>
      </c>
    </row>
    <row r="239" spans="1:22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6" t="s">
        <v>204</v>
      </c>
      <c r="I239" s="6" t="s">
        <v>204</v>
      </c>
      <c r="J239" s="6" t="s">
        <v>204</v>
      </c>
      <c r="K239" s="6" t="s">
        <v>204</v>
      </c>
      <c r="L239" s="6" t="s">
        <v>204</v>
      </c>
      <c r="M239" s="6" t="s">
        <v>204</v>
      </c>
      <c r="N239" s="6" t="s">
        <v>204</v>
      </c>
      <c r="O239" s="6" t="s">
        <v>204</v>
      </c>
      <c r="P239" s="6" t="s">
        <v>204</v>
      </c>
      <c r="Q239" s="6" t="s">
        <v>204</v>
      </c>
      <c r="R239" s="6" t="s">
        <v>204</v>
      </c>
      <c r="S239" s="6" t="s">
        <v>204</v>
      </c>
      <c r="T239" s="6" t="s">
        <v>204</v>
      </c>
      <c r="U239" s="6" t="s">
        <v>204</v>
      </c>
      <c r="V239" s="19" t="s">
        <v>204</v>
      </c>
    </row>
    <row r="240" spans="1:22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6" t="s">
        <v>204</v>
      </c>
      <c r="I240" s="6" t="s">
        <v>204</v>
      </c>
      <c r="J240" s="6" t="s">
        <v>204</v>
      </c>
      <c r="K240" s="6" t="s">
        <v>204</v>
      </c>
      <c r="L240" s="6" t="s">
        <v>204</v>
      </c>
      <c r="M240" s="6" t="s">
        <v>204</v>
      </c>
      <c r="N240" s="6" t="s">
        <v>204</v>
      </c>
      <c r="O240" s="6" t="s">
        <v>204</v>
      </c>
      <c r="P240" s="6" t="s">
        <v>204</v>
      </c>
      <c r="Q240" s="6" t="s">
        <v>204</v>
      </c>
      <c r="R240" s="6" t="s">
        <v>204</v>
      </c>
      <c r="S240" s="6" t="s">
        <v>204</v>
      </c>
      <c r="T240" s="6" t="s">
        <v>204</v>
      </c>
      <c r="U240" s="6" t="s">
        <v>204</v>
      </c>
      <c r="V240" s="19" t="s">
        <v>204</v>
      </c>
    </row>
    <row r="241" spans="1:22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6" t="s">
        <v>204</v>
      </c>
      <c r="I241" s="6" t="s">
        <v>204</v>
      </c>
      <c r="J241" s="6" t="s">
        <v>204</v>
      </c>
      <c r="K241" s="6" t="s">
        <v>204</v>
      </c>
      <c r="L241" s="6" t="s">
        <v>204</v>
      </c>
      <c r="M241" s="6" t="s">
        <v>204</v>
      </c>
      <c r="N241" s="6" t="s">
        <v>204</v>
      </c>
      <c r="O241" s="6" t="s">
        <v>204</v>
      </c>
      <c r="P241" s="6" t="s">
        <v>204</v>
      </c>
      <c r="Q241" s="6" t="s">
        <v>204</v>
      </c>
      <c r="R241" s="6" t="s">
        <v>204</v>
      </c>
      <c r="S241" s="6" t="s">
        <v>204</v>
      </c>
      <c r="T241" s="6" t="s">
        <v>204</v>
      </c>
      <c r="U241" s="6" t="s">
        <v>204</v>
      </c>
      <c r="V241" s="19" t="s">
        <v>204</v>
      </c>
    </row>
    <row r="242" spans="1:22" x14ac:dyDescent="0.25">
      <c r="A242" s="22" t="s">
        <v>157</v>
      </c>
      <c r="B242" s="12">
        <f t="shared" ref="B242:V242" si="37">SUM(B238:B241)</f>
        <v>5454852</v>
      </c>
      <c r="C242" s="5">
        <f t="shared" si="37"/>
        <v>959161</v>
      </c>
      <c r="D242" s="5">
        <f t="shared" si="37"/>
        <v>318213</v>
      </c>
      <c r="E242" s="5">
        <f t="shared" si="37"/>
        <v>0</v>
      </c>
      <c r="F242" s="5">
        <f t="shared" si="37"/>
        <v>40021</v>
      </c>
      <c r="G242" s="5">
        <f t="shared" si="37"/>
        <v>203243</v>
      </c>
      <c r="H242" s="5">
        <f t="shared" si="37"/>
        <v>0</v>
      </c>
      <c r="I242" s="5">
        <f t="shared" si="37"/>
        <v>18125</v>
      </c>
      <c r="J242" s="5">
        <f t="shared" si="37"/>
        <v>1213159</v>
      </c>
      <c r="K242" s="5">
        <f t="shared" si="37"/>
        <v>0</v>
      </c>
      <c r="L242" s="5">
        <f t="shared" si="37"/>
        <v>1503777</v>
      </c>
      <c r="M242" s="5">
        <f t="shared" si="37"/>
        <v>127409</v>
      </c>
      <c r="N242" s="5">
        <f t="shared" si="37"/>
        <v>170981</v>
      </c>
      <c r="O242" s="5">
        <f t="shared" si="37"/>
        <v>1837386</v>
      </c>
      <c r="P242" s="5">
        <f t="shared" si="37"/>
        <v>429902</v>
      </c>
      <c r="Q242" s="5">
        <f t="shared" si="37"/>
        <v>203925</v>
      </c>
      <c r="R242" s="5">
        <f t="shared" si="37"/>
        <v>704721</v>
      </c>
      <c r="S242" s="5">
        <f t="shared" si="37"/>
        <v>0</v>
      </c>
      <c r="T242" s="5">
        <f t="shared" si="37"/>
        <v>171676</v>
      </c>
      <c r="U242" s="5">
        <f t="shared" si="37"/>
        <v>174659</v>
      </c>
      <c r="V242" s="18">
        <f t="shared" si="37"/>
        <v>13531210</v>
      </c>
    </row>
    <row r="243" spans="1:22" x14ac:dyDescent="0.25">
      <c r="A243" s="24"/>
      <c r="B243" s="32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46"/>
    </row>
    <row r="244" spans="1:22" x14ac:dyDescent="0.25">
      <c r="A244" s="22" t="s">
        <v>192</v>
      </c>
      <c r="B244" s="32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46"/>
    </row>
    <row r="245" spans="1:22" x14ac:dyDescent="0.25">
      <c r="A245" s="25" t="s">
        <v>198</v>
      </c>
      <c r="B245" s="14">
        <v>2594142</v>
      </c>
      <c r="C245" s="6">
        <v>851724</v>
      </c>
      <c r="D245" s="6">
        <v>126732</v>
      </c>
      <c r="E245" s="6">
        <v>0</v>
      </c>
      <c r="F245" s="6">
        <v>53211</v>
      </c>
      <c r="G245" s="6">
        <v>0</v>
      </c>
      <c r="H245" s="6">
        <v>0</v>
      </c>
      <c r="I245" s="6">
        <v>3184</v>
      </c>
      <c r="J245" s="6">
        <v>601080</v>
      </c>
      <c r="K245" s="6">
        <v>0</v>
      </c>
      <c r="L245" s="6">
        <v>138019</v>
      </c>
      <c r="M245" s="6">
        <v>128242</v>
      </c>
      <c r="N245" s="6">
        <v>38505</v>
      </c>
      <c r="O245" s="6">
        <v>98391</v>
      </c>
      <c r="P245" s="6">
        <v>86870</v>
      </c>
      <c r="Q245" s="6">
        <v>2747</v>
      </c>
      <c r="R245" s="6">
        <v>7335</v>
      </c>
      <c r="S245" s="6">
        <v>0</v>
      </c>
      <c r="T245" s="6">
        <v>60847</v>
      </c>
      <c r="U245" s="6">
        <v>51286</v>
      </c>
      <c r="V245" s="19">
        <v>4842315</v>
      </c>
    </row>
    <row r="246" spans="1:22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6" t="s">
        <v>204</v>
      </c>
      <c r="I246" s="6" t="s">
        <v>204</v>
      </c>
      <c r="J246" s="6" t="s">
        <v>204</v>
      </c>
      <c r="K246" s="6" t="s">
        <v>204</v>
      </c>
      <c r="L246" s="6" t="s">
        <v>204</v>
      </c>
      <c r="M246" s="6" t="s">
        <v>204</v>
      </c>
      <c r="N246" s="6" t="s">
        <v>204</v>
      </c>
      <c r="O246" s="6" t="s">
        <v>204</v>
      </c>
      <c r="P246" s="6" t="s">
        <v>204</v>
      </c>
      <c r="Q246" s="6" t="s">
        <v>204</v>
      </c>
      <c r="R246" s="6" t="s">
        <v>204</v>
      </c>
      <c r="S246" s="6" t="s">
        <v>204</v>
      </c>
      <c r="T246" s="6" t="s">
        <v>204</v>
      </c>
      <c r="U246" s="6" t="s">
        <v>204</v>
      </c>
      <c r="V246" s="19" t="s">
        <v>204</v>
      </c>
    </row>
    <row r="247" spans="1:22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6" t="s">
        <v>204</v>
      </c>
      <c r="I247" s="6" t="s">
        <v>204</v>
      </c>
      <c r="J247" s="6" t="s">
        <v>204</v>
      </c>
      <c r="K247" s="6" t="s">
        <v>204</v>
      </c>
      <c r="L247" s="6" t="s">
        <v>204</v>
      </c>
      <c r="M247" s="6" t="s">
        <v>204</v>
      </c>
      <c r="N247" s="6" t="s">
        <v>204</v>
      </c>
      <c r="O247" s="6" t="s">
        <v>204</v>
      </c>
      <c r="P247" s="6" t="s">
        <v>204</v>
      </c>
      <c r="Q247" s="6" t="s">
        <v>204</v>
      </c>
      <c r="R247" s="6" t="s">
        <v>204</v>
      </c>
      <c r="S247" s="6" t="s">
        <v>204</v>
      </c>
      <c r="T247" s="6" t="s">
        <v>204</v>
      </c>
      <c r="U247" s="6" t="s">
        <v>204</v>
      </c>
      <c r="V247" s="19" t="s">
        <v>204</v>
      </c>
    </row>
    <row r="248" spans="1:22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6" t="s">
        <v>204</v>
      </c>
      <c r="I248" s="6" t="s">
        <v>204</v>
      </c>
      <c r="J248" s="6" t="s">
        <v>204</v>
      </c>
      <c r="K248" s="6" t="s">
        <v>204</v>
      </c>
      <c r="L248" s="6" t="s">
        <v>204</v>
      </c>
      <c r="M248" s="6" t="s">
        <v>204</v>
      </c>
      <c r="N248" s="6" t="s">
        <v>204</v>
      </c>
      <c r="O248" s="6" t="s">
        <v>204</v>
      </c>
      <c r="P248" s="6" t="s">
        <v>204</v>
      </c>
      <c r="Q248" s="6" t="s">
        <v>204</v>
      </c>
      <c r="R248" s="6" t="s">
        <v>204</v>
      </c>
      <c r="S248" s="6" t="s">
        <v>204</v>
      </c>
      <c r="T248" s="6" t="s">
        <v>204</v>
      </c>
      <c r="U248" s="6" t="s">
        <v>204</v>
      </c>
      <c r="V248" s="19" t="s">
        <v>204</v>
      </c>
    </row>
    <row r="249" spans="1:22" x14ac:dyDescent="0.25">
      <c r="A249" s="22" t="s">
        <v>157</v>
      </c>
      <c r="B249" s="12">
        <f t="shared" ref="B249:V249" si="38">SUM(B245:B248)</f>
        <v>2594142</v>
      </c>
      <c r="C249" s="5">
        <f t="shared" si="38"/>
        <v>851724</v>
      </c>
      <c r="D249" s="5">
        <f t="shared" si="38"/>
        <v>126732</v>
      </c>
      <c r="E249" s="5">
        <f t="shared" si="38"/>
        <v>0</v>
      </c>
      <c r="F249" s="5">
        <f t="shared" si="38"/>
        <v>53211</v>
      </c>
      <c r="G249" s="5">
        <f t="shared" si="38"/>
        <v>0</v>
      </c>
      <c r="H249" s="5">
        <f t="shared" si="38"/>
        <v>0</v>
      </c>
      <c r="I249" s="5">
        <f t="shared" si="38"/>
        <v>3184</v>
      </c>
      <c r="J249" s="5">
        <f t="shared" si="38"/>
        <v>601080</v>
      </c>
      <c r="K249" s="5">
        <f t="shared" si="38"/>
        <v>0</v>
      </c>
      <c r="L249" s="5">
        <f t="shared" si="38"/>
        <v>138019</v>
      </c>
      <c r="M249" s="5">
        <f t="shared" si="38"/>
        <v>128242</v>
      </c>
      <c r="N249" s="5">
        <f t="shared" si="38"/>
        <v>38505</v>
      </c>
      <c r="O249" s="5">
        <f t="shared" si="38"/>
        <v>98391</v>
      </c>
      <c r="P249" s="5">
        <f t="shared" si="38"/>
        <v>86870</v>
      </c>
      <c r="Q249" s="5">
        <f t="shared" si="38"/>
        <v>2747</v>
      </c>
      <c r="R249" s="5">
        <f t="shared" si="38"/>
        <v>7335</v>
      </c>
      <c r="S249" s="5">
        <f t="shared" si="38"/>
        <v>0</v>
      </c>
      <c r="T249" s="5">
        <f t="shared" si="38"/>
        <v>60847</v>
      </c>
      <c r="U249" s="5">
        <f t="shared" si="38"/>
        <v>51286</v>
      </c>
      <c r="V249" s="18">
        <f t="shared" si="38"/>
        <v>4842315</v>
      </c>
    </row>
    <row r="250" spans="1:22" x14ac:dyDescent="0.25">
      <c r="A250" s="24"/>
      <c r="B250" s="32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46"/>
    </row>
    <row r="251" spans="1:22" x14ac:dyDescent="0.25">
      <c r="A251" s="22" t="s">
        <v>193</v>
      </c>
      <c r="B251" s="32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46"/>
    </row>
    <row r="252" spans="1:22" x14ac:dyDescent="0.25">
      <c r="A252" s="25" t="s">
        <v>198</v>
      </c>
      <c r="B252" s="14">
        <v>6196500</v>
      </c>
      <c r="C252" s="6">
        <v>1379306</v>
      </c>
      <c r="D252" s="6">
        <v>617470</v>
      </c>
      <c r="E252" s="6">
        <v>828291</v>
      </c>
      <c r="F252" s="6">
        <v>42942</v>
      </c>
      <c r="G252" s="6">
        <v>145612</v>
      </c>
      <c r="H252" s="6">
        <v>22318</v>
      </c>
      <c r="I252" s="6">
        <v>97674</v>
      </c>
      <c r="J252" s="6">
        <v>1357345</v>
      </c>
      <c r="K252" s="6">
        <v>175750</v>
      </c>
      <c r="L252" s="6">
        <v>2104231</v>
      </c>
      <c r="M252" s="6">
        <v>253322</v>
      </c>
      <c r="N252" s="6">
        <v>1568965</v>
      </c>
      <c r="O252" s="6">
        <v>382115</v>
      </c>
      <c r="P252" s="6">
        <v>426323</v>
      </c>
      <c r="Q252" s="6">
        <v>484579</v>
      </c>
      <c r="R252" s="6">
        <v>1471327</v>
      </c>
      <c r="S252" s="6">
        <v>2618333</v>
      </c>
      <c r="T252" s="6">
        <v>294103</v>
      </c>
      <c r="U252" s="6">
        <v>429813</v>
      </c>
      <c r="V252" s="19">
        <v>20896319</v>
      </c>
    </row>
    <row r="253" spans="1:22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6" t="s">
        <v>204</v>
      </c>
      <c r="I253" s="6" t="s">
        <v>204</v>
      </c>
      <c r="J253" s="6" t="s">
        <v>204</v>
      </c>
      <c r="K253" s="6" t="s">
        <v>204</v>
      </c>
      <c r="L253" s="6" t="s">
        <v>204</v>
      </c>
      <c r="M253" s="6" t="s">
        <v>204</v>
      </c>
      <c r="N253" s="6" t="s">
        <v>204</v>
      </c>
      <c r="O253" s="6" t="s">
        <v>204</v>
      </c>
      <c r="P253" s="6" t="s">
        <v>204</v>
      </c>
      <c r="Q253" s="6" t="s">
        <v>204</v>
      </c>
      <c r="R253" s="6" t="s">
        <v>204</v>
      </c>
      <c r="S253" s="6" t="s">
        <v>204</v>
      </c>
      <c r="T253" s="6" t="s">
        <v>204</v>
      </c>
      <c r="U253" s="6" t="s">
        <v>204</v>
      </c>
      <c r="V253" s="19" t="s">
        <v>204</v>
      </c>
    </row>
    <row r="254" spans="1:22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6" t="s">
        <v>204</v>
      </c>
      <c r="I254" s="6" t="s">
        <v>204</v>
      </c>
      <c r="J254" s="6" t="s">
        <v>204</v>
      </c>
      <c r="K254" s="6" t="s">
        <v>204</v>
      </c>
      <c r="L254" s="6" t="s">
        <v>204</v>
      </c>
      <c r="M254" s="6" t="s">
        <v>204</v>
      </c>
      <c r="N254" s="6" t="s">
        <v>204</v>
      </c>
      <c r="O254" s="6" t="s">
        <v>204</v>
      </c>
      <c r="P254" s="6" t="s">
        <v>204</v>
      </c>
      <c r="Q254" s="6" t="s">
        <v>204</v>
      </c>
      <c r="R254" s="6" t="s">
        <v>204</v>
      </c>
      <c r="S254" s="6" t="s">
        <v>204</v>
      </c>
      <c r="T254" s="6" t="s">
        <v>204</v>
      </c>
      <c r="U254" s="6" t="s">
        <v>204</v>
      </c>
      <c r="V254" s="19" t="s">
        <v>204</v>
      </c>
    </row>
    <row r="255" spans="1:22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6" t="s">
        <v>204</v>
      </c>
      <c r="I255" s="6" t="s">
        <v>204</v>
      </c>
      <c r="J255" s="6" t="s">
        <v>204</v>
      </c>
      <c r="K255" s="6" t="s">
        <v>204</v>
      </c>
      <c r="L255" s="6" t="s">
        <v>204</v>
      </c>
      <c r="M255" s="6" t="s">
        <v>204</v>
      </c>
      <c r="N255" s="6" t="s">
        <v>204</v>
      </c>
      <c r="O255" s="6" t="s">
        <v>204</v>
      </c>
      <c r="P255" s="6" t="s">
        <v>204</v>
      </c>
      <c r="Q255" s="6" t="s">
        <v>204</v>
      </c>
      <c r="R255" s="6" t="s">
        <v>204</v>
      </c>
      <c r="S255" s="6" t="s">
        <v>204</v>
      </c>
      <c r="T255" s="6" t="s">
        <v>204</v>
      </c>
      <c r="U255" s="6" t="s">
        <v>204</v>
      </c>
      <c r="V255" s="19" t="s">
        <v>204</v>
      </c>
    </row>
    <row r="256" spans="1:22" x14ac:dyDescent="0.25">
      <c r="A256" s="22" t="s">
        <v>157</v>
      </c>
      <c r="B256" s="12">
        <f t="shared" ref="B256:V256" si="39">SUM(B252:B255)</f>
        <v>6196500</v>
      </c>
      <c r="C256" s="5">
        <f t="shared" si="39"/>
        <v>1379306</v>
      </c>
      <c r="D256" s="5">
        <f t="shared" si="39"/>
        <v>617470</v>
      </c>
      <c r="E256" s="5">
        <f t="shared" si="39"/>
        <v>828291</v>
      </c>
      <c r="F256" s="5">
        <f t="shared" si="39"/>
        <v>42942</v>
      </c>
      <c r="G256" s="5">
        <f t="shared" si="39"/>
        <v>145612</v>
      </c>
      <c r="H256" s="5">
        <f t="shared" si="39"/>
        <v>22318</v>
      </c>
      <c r="I256" s="5">
        <f t="shared" si="39"/>
        <v>97674</v>
      </c>
      <c r="J256" s="5">
        <f t="shared" si="39"/>
        <v>1357345</v>
      </c>
      <c r="K256" s="5">
        <f t="shared" si="39"/>
        <v>175750</v>
      </c>
      <c r="L256" s="5">
        <f t="shared" si="39"/>
        <v>2104231</v>
      </c>
      <c r="M256" s="5">
        <f t="shared" si="39"/>
        <v>253322</v>
      </c>
      <c r="N256" s="5">
        <f t="shared" si="39"/>
        <v>1568965</v>
      </c>
      <c r="O256" s="5">
        <f t="shared" si="39"/>
        <v>382115</v>
      </c>
      <c r="P256" s="5">
        <f t="shared" si="39"/>
        <v>426323</v>
      </c>
      <c r="Q256" s="5">
        <f t="shared" si="39"/>
        <v>484579</v>
      </c>
      <c r="R256" s="5">
        <f t="shared" si="39"/>
        <v>1471327</v>
      </c>
      <c r="S256" s="5">
        <f t="shared" si="39"/>
        <v>2618333</v>
      </c>
      <c r="T256" s="5">
        <f t="shared" si="39"/>
        <v>294103</v>
      </c>
      <c r="U256" s="5">
        <f t="shared" si="39"/>
        <v>429813</v>
      </c>
      <c r="V256" s="18">
        <f t="shared" si="39"/>
        <v>20896319</v>
      </c>
    </row>
    <row r="257" spans="1:22" x14ac:dyDescent="0.25">
      <c r="A257" s="24"/>
      <c r="B257" s="32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46"/>
    </row>
    <row r="258" spans="1:22" x14ac:dyDescent="0.25">
      <c r="A258" s="22" t="s">
        <v>194</v>
      </c>
      <c r="B258" s="32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46"/>
    </row>
    <row r="259" spans="1:22" x14ac:dyDescent="0.25">
      <c r="A259" s="25" t="s">
        <v>198</v>
      </c>
      <c r="B259" s="14">
        <v>2104043</v>
      </c>
      <c r="C259" s="6">
        <v>895446</v>
      </c>
      <c r="D259" s="6">
        <v>170626</v>
      </c>
      <c r="E259" s="6">
        <v>0</v>
      </c>
      <c r="F259" s="6">
        <v>13765</v>
      </c>
      <c r="G259" s="6">
        <v>24747</v>
      </c>
      <c r="H259" s="6">
        <v>48669</v>
      </c>
      <c r="I259" s="6">
        <v>0</v>
      </c>
      <c r="J259" s="6">
        <v>401656</v>
      </c>
      <c r="K259" s="6">
        <v>10615</v>
      </c>
      <c r="L259" s="6">
        <v>225573</v>
      </c>
      <c r="M259" s="6">
        <v>116635</v>
      </c>
      <c r="N259" s="6">
        <v>97392</v>
      </c>
      <c r="O259" s="6">
        <v>125916</v>
      </c>
      <c r="P259" s="6">
        <v>18618</v>
      </c>
      <c r="Q259" s="6">
        <v>43729</v>
      </c>
      <c r="R259" s="6">
        <v>6447</v>
      </c>
      <c r="S259" s="6">
        <v>0</v>
      </c>
      <c r="T259" s="6">
        <v>57181</v>
      </c>
      <c r="U259" s="6">
        <v>55687</v>
      </c>
      <c r="V259" s="19">
        <v>4416745</v>
      </c>
    </row>
    <row r="260" spans="1:22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6" t="s">
        <v>204</v>
      </c>
      <c r="I260" s="6" t="s">
        <v>204</v>
      </c>
      <c r="J260" s="6" t="s">
        <v>204</v>
      </c>
      <c r="K260" s="6" t="s">
        <v>204</v>
      </c>
      <c r="L260" s="6" t="s">
        <v>204</v>
      </c>
      <c r="M260" s="6" t="s">
        <v>204</v>
      </c>
      <c r="N260" s="6" t="s">
        <v>204</v>
      </c>
      <c r="O260" s="6" t="s">
        <v>204</v>
      </c>
      <c r="P260" s="6" t="s">
        <v>204</v>
      </c>
      <c r="Q260" s="6" t="s">
        <v>204</v>
      </c>
      <c r="R260" s="6" t="s">
        <v>204</v>
      </c>
      <c r="S260" s="6" t="s">
        <v>204</v>
      </c>
      <c r="T260" s="6" t="s">
        <v>204</v>
      </c>
      <c r="U260" s="6" t="s">
        <v>204</v>
      </c>
      <c r="V260" s="19" t="s">
        <v>204</v>
      </c>
    </row>
    <row r="261" spans="1:22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6" t="s">
        <v>204</v>
      </c>
      <c r="I261" s="6" t="s">
        <v>204</v>
      </c>
      <c r="J261" s="6" t="s">
        <v>204</v>
      </c>
      <c r="K261" s="6" t="s">
        <v>204</v>
      </c>
      <c r="L261" s="6" t="s">
        <v>204</v>
      </c>
      <c r="M261" s="6" t="s">
        <v>204</v>
      </c>
      <c r="N261" s="6" t="s">
        <v>204</v>
      </c>
      <c r="O261" s="6" t="s">
        <v>204</v>
      </c>
      <c r="P261" s="6" t="s">
        <v>204</v>
      </c>
      <c r="Q261" s="6" t="s">
        <v>204</v>
      </c>
      <c r="R261" s="6" t="s">
        <v>204</v>
      </c>
      <c r="S261" s="6" t="s">
        <v>204</v>
      </c>
      <c r="T261" s="6" t="s">
        <v>204</v>
      </c>
      <c r="U261" s="6" t="s">
        <v>204</v>
      </c>
      <c r="V261" s="19" t="s">
        <v>204</v>
      </c>
    </row>
    <row r="262" spans="1:22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6" t="s">
        <v>204</v>
      </c>
      <c r="I262" s="6" t="s">
        <v>204</v>
      </c>
      <c r="J262" s="6" t="s">
        <v>204</v>
      </c>
      <c r="K262" s="6" t="s">
        <v>204</v>
      </c>
      <c r="L262" s="6" t="s">
        <v>204</v>
      </c>
      <c r="M262" s="6" t="s">
        <v>204</v>
      </c>
      <c r="N262" s="6" t="s">
        <v>204</v>
      </c>
      <c r="O262" s="6" t="s">
        <v>204</v>
      </c>
      <c r="P262" s="6" t="s">
        <v>204</v>
      </c>
      <c r="Q262" s="6" t="s">
        <v>204</v>
      </c>
      <c r="R262" s="6" t="s">
        <v>204</v>
      </c>
      <c r="S262" s="6" t="s">
        <v>204</v>
      </c>
      <c r="T262" s="6" t="s">
        <v>204</v>
      </c>
      <c r="U262" s="6" t="s">
        <v>204</v>
      </c>
      <c r="V262" s="19" t="s">
        <v>204</v>
      </c>
    </row>
    <row r="263" spans="1:22" x14ac:dyDescent="0.25">
      <c r="A263" s="22" t="s">
        <v>157</v>
      </c>
      <c r="B263" s="12">
        <f t="shared" ref="B263:V263" si="40">SUM(B259:B262)</f>
        <v>2104043</v>
      </c>
      <c r="C263" s="5">
        <f t="shared" si="40"/>
        <v>895446</v>
      </c>
      <c r="D263" s="5">
        <f t="shared" si="40"/>
        <v>170626</v>
      </c>
      <c r="E263" s="5">
        <f t="shared" si="40"/>
        <v>0</v>
      </c>
      <c r="F263" s="5">
        <f t="shared" si="40"/>
        <v>13765</v>
      </c>
      <c r="G263" s="5">
        <f t="shared" si="40"/>
        <v>24747</v>
      </c>
      <c r="H263" s="5">
        <f t="shared" si="40"/>
        <v>48669</v>
      </c>
      <c r="I263" s="5">
        <f t="shared" si="40"/>
        <v>0</v>
      </c>
      <c r="J263" s="5">
        <f t="shared" si="40"/>
        <v>401656</v>
      </c>
      <c r="K263" s="5">
        <f t="shared" si="40"/>
        <v>10615</v>
      </c>
      <c r="L263" s="5">
        <f t="shared" si="40"/>
        <v>225573</v>
      </c>
      <c r="M263" s="5">
        <f t="shared" si="40"/>
        <v>116635</v>
      </c>
      <c r="N263" s="5">
        <f t="shared" si="40"/>
        <v>97392</v>
      </c>
      <c r="O263" s="5">
        <f t="shared" si="40"/>
        <v>125916</v>
      </c>
      <c r="P263" s="5">
        <f t="shared" si="40"/>
        <v>18618</v>
      </c>
      <c r="Q263" s="5">
        <f t="shared" si="40"/>
        <v>43729</v>
      </c>
      <c r="R263" s="5">
        <f t="shared" si="40"/>
        <v>6447</v>
      </c>
      <c r="S263" s="5">
        <f t="shared" si="40"/>
        <v>0</v>
      </c>
      <c r="T263" s="5">
        <f t="shared" si="40"/>
        <v>57181</v>
      </c>
      <c r="U263" s="5">
        <f t="shared" si="40"/>
        <v>55687</v>
      </c>
      <c r="V263" s="18">
        <f t="shared" si="40"/>
        <v>4416745</v>
      </c>
    </row>
    <row r="264" spans="1:22" x14ac:dyDescent="0.25">
      <c r="A264" s="24"/>
      <c r="B264" s="32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46"/>
    </row>
    <row r="265" spans="1:22" x14ac:dyDescent="0.25">
      <c r="A265" s="22" t="s">
        <v>195</v>
      </c>
      <c r="B265" s="32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46"/>
    </row>
    <row r="266" spans="1:22" x14ac:dyDescent="0.25">
      <c r="A266" s="25" t="s">
        <v>198</v>
      </c>
      <c r="B266" s="14">
        <v>2810118</v>
      </c>
      <c r="C266" s="6">
        <v>591393</v>
      </c>
      <c r="D266" s="6">
        <v>135483</v>
      </c>
      <c r="E266" s="6">
        <v>0</v>
      </c>
      <c r="F266" s="6">
        <v>1428</v>
      </c>
      <c r="G266" s="6">
        <v>27628</v>
      </c>
      <c r="H266" s="6">
        <v>1247</v>
      </c>
      <c r="I266" s="6">
        <v>454</v>
      </c>
      <c r="J266" s="6">
        <v>389790</v>
      </c>
      <c r="K266" s="6">
        <v>4909</v>
      </c>
      <c r="L266" s="6">
        <v>49815</v>
      </c>
      <c r="M266" s="6">
        <v>203224</v>
      </c>
      <c r="N266" s="6">
        <v>137813</v>
      </c>
      <c r="O266" s="6">
        <v>271719</v>
      </c>
      <c r="P266" s="6">
        <v>0</v>
      </c>
      <c r="Q266" s="6">
        <v>39223</v>
      </c>
      <c r="R266" s="6">
        <v>7556</v>
      </c>
      <c r="S266" s="6">
        <v>0</v>
      </c>
      <c r="T266" s="6">
        <v>75681</v>
      </c>
      <c r="U266" s="6">
        <v>75542</v>
      </c>
      <c r="V266" s="19">
        <v>4823023</v>
      </c>
    </row>
    <row r="267" spans="1:22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6" t="s">
        <v>204</v>
      </c>
      <c r="I267" s="6" t="s">
        <v>204</v>
      </c>
      <c r="J267" s="6" t="s">
        <v>204</v>
      </c>
      <c r="K267" s="6" t="s">
        <v>204</v>
      </c>
      <c r="L267" s="6" t="s">
        <v>204</v>
      </c>
      <c r="M267" s="6" t="s">
        <v>204</v>
      </c>
      <c r="N267" s="6" t="s">
        <v>204</v>
      </c>
      <c r="O267" s="6" t="s">
        <v>204</v>
      </c>
      <c r="P267" s="6" t="s">
        <v>204</v>
      </c>
      <c r="Q267" s="6" t="s">
        <v>204</v>
      </c>
      <c r="R267" s="6" t="s">
        <v>204</v>
      </c>
      <c r="S267" s="6" t="s">
        <v>204</v>
      </c>
      <c r="T267" s="6" t="s">
        <v>204</v>
      </c>
      <c r="U267" s="6" t="s">
        <v>204</v>
      </c>
      <c r="V267" s="19" t="s">
        <v>204</v>
      </c>
    </row>
    <row r="268" spans="1:22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6" t="s">
        <v>204</v>
      </c>
      <c r="I268" s="6" t="s">
        <v>204</v>
      </c>
      <c r="J268" s="6" t="s">
        <v>204</v>
      </c>
      <c r="K268" s="6" t="s">
        <v>204</v>
      </c>
      <c r="L268" s="6" t="s">
        <v>204</v>
      </c>
      <c r="M268" s="6" t="s">
        <v>204</v>
      </c>
      <c r="N268" s="6" t="s">
        <v>204</v>
      </c>
      <c r="O268" s="6" t="s">
        <v>204</v>
      </c>
      <c r="P268" s="6" t="s">
        <v>204</v>
      </c>
      <c r="Q268" s="6" t="s">
        <v>204</v>
      </c>
      <c r="R268" s="6" t="s">
        <v>204</v>
      </c>
      <c r="S268" s="6" t="s">
        <v>204</v>
      </c>
      <c r="T268" s="6" t="s">
        <v>204</v>
      </c>
      <c r="U268" s="6" t="s">
        <v>204</v>
      </c>
      <c r="V268" s="19" t="s">
        <v>204</v>
      </c>
    </row>
    <row r="269" spans="1:22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6" t="s">
        <v>204</v>
      </c>
      <c r="I269" s="6" t="s">
        <v>204</v>
      </c>
      <c r="J269" s="6" t="s">
        <v>204</v>
      </c>
      <c r="K269" s="6" t="s">
        <v>204</v>
      </c>
      <c r="L269" s="6" t="s">
        <v>204</v>
      </c>
      <c r="M269" s="6" t="s">
        <v>204</v>
      </c>
      <c r="N269" s="6" t="s">
        <v>204</v>
      </c>
      <c r="O269" s="6" t="s">
        <v>204</v>
      </c>
      <c r="P269" s="6" t="s">
        <v>204</v>
      </c>
      <c r="Q269" s="6" t="s">
        <v>204</v>
      </c>
      <c r="R269" s="6" t="s">
        <v>204</v>
      </c>
      <c r="S269" s="6" t="s">
        <v>204</v>
      </c>
      <c r="T269" s="6" t="s">
        <v>204</v>
      </c>
      <c r="U269" s="6" t="s">
        <v>204</v>
      </c>
      <c r="V269" s="19" t="s">
        <v>204</v>
      </c>
    </row>
    <row r="270" spans="1:22" x14ac:dyDescent="0.25">
      <c r="A270" s="22" t="s">
        <v>157</v>
      </c>
      <c r="B270" s="12">
        <f t="shared" ref="B270:V270" si="41">SUM(B266:B269)</f>
        <v>2810118</v>
      </c>
      <c r="C270" s="5">
        <f t="shared" si="41"/>
        <v>591393</v>
      </c>
      <c r="D270" s="5">
        <f t="shared" si="41"/>
        <v>135483</v>
      </c>
      <c r="E270" s="5">
        <f t="shared" si="41"/>
        <v>0</v>
      </c>
      <c r="F270" s="5">
        <f t="shared" si="41"/>
        <v>1428</v>
      </c>
      <c r="G270" s="5">
        <f t="shared" si="41"/>
        <v>27628</v>
      </c>
      <c r="H270" s="5">
        <f t="shared" si="41"/>
        <v>1247</v>
      </c>
      <c r="I270" s="5">
        <f t="shared" si="41"/>
        <v>454</v>
      </c>
      <c r="J270" s="5">
        <f t="shared" si="41"/>
        <v>389790</v>
      </c>
      <c r="K270" s="5">
        <f t="shared" si="41"/>
        <v>4909</v>
      </c>
      <c r="L270" s="5">
        <f t="shared" si="41"/>
        <v>49815</v>
      </c>
      <c r="M270" s="5">
        <f t="shared" si="41"/>
        <v>203224</v>
      </c>
      <c r="N270" s="5">
        <f t="shared" si="41"/>
        <v>137813</v>
      </c>
      <c r="O270" s="5">
        <f t="shared" si="41"/>
        <v>271719</v>
      </c>
      <c r="P270" s="5">
        <f t="shared" si="41"/>
        <v>0</v>
      </c>
      <c r="Q270" s="5">
        <f t="shared" si="41"/>
        <v>39223</v>
      </c>
      <c r="R270" s="5">
        <f t="shared" si="41"/>
        <v>7556</v>
      </c>
      <c r="S270" s="5">
        <f t="shared" si="41"/>
        <v>0</v>
      </c>
      <c r="T270" s="5">
        <f t="shared" si="41"/>
        <v>75681</v>
      </c>
      <c r="U270" s="5">
        <f t="shared" si="41"/>
        <v>75542</v>
      </c>
      <c r="V270" s="18">
        <f t="shared" si="41"/>
        <v>4823023</v>
      </c>
    </row>
    <row r="271" spans="1:22" x14ac:dyDescent="0.25">
      <c r="A271" s="24"/>
      <c r="B271" s="32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46"/>
    </row>
    <row r="272" spans="1:22" x14ac:dyDescent="0.25">
      <c r="A272" s="22" t="s">
        <v>196</v>
      </c>
      <c r="B272" s="32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46"/>
    </row>
    <row r="273" spans="1:22" x14ac:dyDescent="0.25">
      <c r="A273" s="25" t="s">
        <v>198</v>
      </c>
      <c r="B273" s="14">
        <v>3782806</v>
      </c>
      <c r="C273" s="6">
        <v>1805885</v>
      </c>
      <c r="D273" s="6">
        <v>399882</v>
      </c>
      <c r="E273" s="6">
        <v>0</v>
      </c>
      <c r="F273" s="6">
        <v>26991</v>
      </c>
      <c r="G273" s="6">
        <v>89553</v>
      </c>
      <c r="H273" s="6">
        <v>352</v>
      </c>
      <c r="I273" s="6">
        <v>7154</v>
      </c>
      <c r="J273" s="6">
        <v>1578751</v>
      </c>
      <c r="K273" s="6">
        <v>0</v>
      </c>
      <c r="L273" s="6">
        <v>1645831</v>
      </c>
      <c r="M273" s="6">
        <v>0</v>
      </c>
      <c r="N273" s="6">
        <v>0</v>
      </c>
      <c r="O273" s="6">
        <v>0</v>
      </c>
      <c r="P273" s="6">
        <v>15087</v>
      </c>
      <c r="Q273" s="6">
        <v>110993</v>
      </c>
      <c r="R273" s="6">
        <v>0</v>
      </c>
      <c r="S273" s="6">
        <v>0</v>
      </c>
      <c r="T273" s="6">
        <v>144092</v>
      </c>
      <c r="U273" s="6">
        <v>554197</v>
      </c>
      <c r="V273" s="19">
        <v>10161574</v>
      </c>
    </row>
    <row r="274" spans="1:22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6" t="s">
        <v>204</v>
      </c>
      <c r="I274" s="6" t="s">
        <v>204</v>
      </c>
      <c r="J274" s="6" t="s">
        <v>204</v>
      </c>
      <c r="K274" s="6" t="s">
        <v>204</v>
      </c>
      <c r="L274" s="6" t="s">
        <v>204</v>
      </c>
      <c r="M274" s="6" t="s">
        <v>204</v>
      </c>
      <c r="N274" s="6" t="s">
        <v>204</v>
      </c>
      <c r="O274" s="6" t="s">
        <v>204</v>
      </c>
      <c r="P274" s="6" t="s">
        <v>204</v>
      </c>
      <c r="Q274" s="6" t="s">
        <v>204</v>
      </c>
      <c r="R274" s="6" t="s">
        <v>204</v>
      </c>
      <c r="S274" s="6" t="s">
        <v>204</v>
      </c>
      <c r="T274" s="6" t="s">
        <v>204</v>
      </c>
      <c r="U274" s="6" t="s">
        <v>204</v>
      </c>
      <c r="V274" s="19" t="s">
        <v>204</v>
      </c>
    </row>
    <row r="275" spans="1:22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6" t="s">
        <v>204</v>
      </c>
      <c r="I275" s="6" t="s">
        <v>204</v>
      </c>
      <c r="J275" s="6" t="s">
        <v>204</v>
      </c>
      <c r="K275" s="6" t="s">
        <v>204</v>
      </c>
      <c r="L275" s="6" t="s">
        <v>204</v>
      </c>
      <c r="M275" s="6" t="s">
        <v>204</v>
      </c>
      <c r="N275" s="6" t="s">
        <v>204</v>
      </c>
      <c r="O275" s="6" t="s">
        <v>204</v>
      </c>
      <c r="P275" s="6" t="s">
        <v>204</v>
      </c>
      <c r="Q275" s="6" t="s">
        <v>204</v>
      </c>
      <c r="R275" s="6" t="s">
        <v>204</v>
      </c>
      <c r="S275" s="6" t="s">
        <v>204</v>
      </c>
      <c r="T275" s="6" t="s">
        <v>204</v>
      </c>
      <c r="U275" s="6" t="s">
        <v>204</v>
      </c>
      <c r="V275" s="19" t="s">
        <v>204</v>
      </c>
    </row>
    <row r="276" spans="1:22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6" t="s">
        <v>204</v>
      </c>
      <c r="I276" s="6" t="s">
        <v>204</v>
      </c>
      <c r="J276" s="6" t="s">
        <v>204</v>
      </c>
      <c r="K276" s="6" t="s">
        <v>204</v>
      </c>
      <c r="L276" s="6" t="s">
        <v>204</v>
      </c>
      <c r="M276" s="6" t="s">
        <v>204</v>
      </c>
      <c r="N276" s="6" t="s">
        <v>204</v>
      </c>
      <c r="O276" s="6" t="s">
        <v>204</v>
      </c>
      <c r="P276" s="6" t="s">
        <v>204</v>
      </c>
      <c r="Q276" s="6" t="s">
        <v>204</v>
      </c>
      <c r="R276" s="6" t="s">
        <v>204</v>
      </c>
      <c r="S276" s="6" t="s">
        <v>204</v>
      </c>
      <c r="T276" s="6" t="s">
        <v>204</v>
      </c>
      <c r="U276" s="6" t="s">
        <v>204</v>
      </c>
      <c r="V276" s="19" t="s">
        <v>204</v>
      </c>
    </row>
    <row r="277" spans="1:22" ht="15.75" thickBot="1" x14ac:dyDescent="0.3">
      <c r="A277" s="26" t="s">
        <v>157</v>
      </c>
      <c r="B277" s="16">
        <f t="shared" ref="B277:V277" si="42">SUM(B273:B276)</f>
        <v>3782806</v>
      </c>
      <c r="C277" s="21">
        <f t="shared" si="42"/>
        <v>1805885</v>
      </c>
      <c r="D277" s="21">
        <f t="shared" si="42"/>
        <v>399882</v>
      </c>
      <c r="E277" s="21">
        <f t="shared" si="42"/>
        <v>0</v>
      </c>
      <c r="F277" s="21">
        <f t="shared" si="42"/>
        <v>26991</v>
      </c>
      <c r="G277" s="21">
        <f t="shared" si="42"/>
        <v>89553</v>
      </c>
      <c r="H277" s="21">
        <f t="shared" si="42"/>
        <v>352</v>
      </c>
      <c r="I277" s="21">
        <f t="shared" si="42"/>
        <v>7154</v>
      </c>
      <c r="J277" s="21">
        <f t="shared" si="42"/>
        <v>1578751</v>
      </c>
      <c r="K277" s="21">
        <f t="shared" si="42"/>
        <v>0</v>
      </c>
      <c r="L277" s="21">
        <f t="shared" si="42"/>
        <v>1645831</v>
      </c>
      <c r="M277" s="21">
        <f t="shared" si="42"/>
        <v>0</v>
      </c>
      <c r="N277" s="21">
        <f t="shared" si="42"/>
        <v>0</v>
      </c>
      <c r="O277" s="21">
        <f t="shared" si="42"/>
        <v>0</v>
      </c>
      <c r="P277" s="21">
        <f t="shared" si="42"/>
        <v>15087</v>
      </c>
      <c r="Q277" s="21">
        <f t="shared" si="42"/>
        <v>110993</v>
      </c>
      <c r="R277" s="21">
        <f t="shared" si="42"/>
        <v>0</v>
      </c>
      <c r="S277" s="21">
        <f t="shared" si="42"/>
        <v>0</v>
      </c>
      <c r="T277" s="21">
        <f t="shared" si="42"/>
        <v>144092</v>
      </c>
      <c r="U277" s="21">
        <f t="shared" si="42"/>
        <v>554197</v>
      </c>
      <c r="V277" s="20">
        <f t="shared" si="42"/>
        <v>10161574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3:V13"/>
    <mergeCell ref="A13:A14"/>
  </mergeCells>
  <phoneticPr fontId="16" type="noConversion"/>
  <conditionalFormatting sqref="B1:V1048576">
    <cfRule type="cellIs" dxfId="13" priority="1" operator="equal">
      <formula>"Delinquent"</formula>
    </cfRule>
    <cfRule type="cellIs" dxfId="12" priority="2" operator="lessThan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N277"/>
  <sheetViews>
    <sheetView showGridLines="0" workbookViewId="0"/>
  </sheetViews>
  <sheetFormatPr defaultRowHeight="15" x14ac:dyDescent="0.25"/>
  <cols>
    <col min="1" max="1" width="40.5703125" style="1" bestFit="1" customWidth="1"/>
    <col min="2" max="14" width="19.140625" style="44" customWidth="1"/>
    <col min="15" max="16384" width="9.140625" style="1"/>
  </cols>
  <sheetData>
    <row r="6" spans="1:14" ht="18" x14ac:dyDescent="0.25">
      <c r="A6" s="2" t="str">
        <f>Contents!A7</f>
        <v>Nevada Healthcare Quarterly Reports</v>
      </c>
    </row>
    <row r="7" spans="1:14" ht="18.75" x14ac:dyDescent="0.3">
      <c r="A7" s="41" t="str">
        <f>Contents!A8</f>
        <v>Acute Hospitals Financial Reports: First Quarter 2025</v>
      </c>
      <c r="B7" s="47"/>
      <c r="C7" s="45"/>
      <c r="D7" s="45"/>
      <c r="E7" s="45"/>
      <c r="F7" s="45"/>
      <c r="G7" s="45"/>
      <c r="H7" s="45"/>
    </row>
    <row r="8" spans="1:14" ht="18.75" x14ac:dyDescent="0.3">
      <c r="A8" s="42" t="s">
        <v>75</v>
      </c>
      <c r="B8" s="47"/>
      <c r="C8" s="45"/>
      <c r="D8" s="45"/>
      <c r="E8" s="45"/>
      <c r="F8" s="45"/>
      <c r="G8" s="45"/>
      <c r="H8" s="45"/>
    </row>
    <row r="9" spans="1:14" ht="18.75" x14ac:dyDescent="0.3">
      <c r="A9" s="27" t="str">
        <f>Contents!A9</f>
        <v>Produced on July 9, 2025</v>
      </c>
      <c r="B9" s="47"/>
      <c r="C9" s="45"/>
      <c r="D9" s="45"/>
      <c r="E9" s="45"/>
      <c r="F9" s="45"/>
      <c r="G9" s="45"/>
      <c r="H9" s="45"/>
    </row>
    <row r="10" spans="1:14" ht="18.75" x14ac:dyDescent="0.3">
      <c r="A10" s="27" t="str">
        <f>Contents!A10</f>
        <v>Includes data loaded through July 8, 2025</v>
      </c>
      <c r="B10" s="47"/>
      <c r="C10" s="45"/>
      <c r="D10" s="45"/>
      <c r="E10" s="45"/>
      <c r="F10" s="45"/>
      <c r="G10" s="45"/>
      <c r="H10" s="45"/>
    </row>
    <row r="11" spans="1:14" x14ac:dyDescent="0.25">
      <c r="A11" s="3"/>
      <c r="B11" s="45"/>
      <c r="C11" s="45"/>
      <c r="D11" s="45"/>
      <c r="E11" s="45"/>
      <c r="F11" s="45"/>
      <c r="G11" s="45"/>
      <c r="H11" s="45"/>
    </row>
    <row r="12" spans="1:14" ht="15.75" customHeight="1" thickBot="1" x14ac:dyDescent="0.3">
      <c r="A12" s="28" t="s">
        <v>149</v>
      </c>
      <c r="B12" s="45"/>
      <c r="C12" s="45"/>
      <c r="D12" s="45"/>
      <c r="E12" s="45"/>
      <c r="F12" s="45"/>
      <c r="G12" s="45"/>
      <c r="H12" s="45"/>
    </row>
    <row r="13" spans="1:14" s="48" customFormat="1" x14ac:dyDescent="0.25">
      <c r="A13" s="55" t="s">
        <v>19</v>
      </c>
      <c r="B13" s="52" t="s">
        <v>32</v>
      </c>
      <c r="C13" s="53"/>
      <c r="D13" s="53"/>
      <c r="E13" s="53"/>
      <c r="F13" s="61"/>
      <c r="G13" s="61"/>
      <c r="H13" s="62"/>
      <c r="I13" s="63" t="s">
        <v>33</v>
      </c>
      <c r="J13" s="64"/>
      <c r="K13" s="64"/>
      <c r="L13" s="64"/>
      <c r="M13" s="64"/>
      <c r="N13" s="57"/>
    </row>
    <row r="14" spans="1:14" s="48" customFormat="1" ht="69" customHeight="1" thickBot="1" x14ac:dyDescent="0.3">
      <c r="A14" s="65"/>
      <c r="B14" s="10" t="s">
        <v>76</v>
      </c>
      <c r="C14" s="4" t="s">
        <v>77</v>
      </c>
      <c r="D14" s="4" t="s">
        <v>78</v>
      </c>
      <c r="E14" s="4" t="s">
        <v>79</v>
      </c>
      <c r="F14" s="4" t="s">
        <v>80</v>
      </c>
      <c r="G14" s="4" t="s">
        <v>81</v>
      </c>
      <c r="H14" s="11" t="s">
        <v>35</v>
      </c>
      <c r="I14" s="10" t="s">
        <v>76</v>
      </c>
      <c r="J14" s="4" t="s">
        <v>82</v>
      </c>
      <c r="K14" s="4" t="s">
        <v>78</v>
      </c>
      <c r="L14" s="4" t="s">
        <v>83</v>
      </c>
      <c r="M14" s="4" t="s">
        <v>84</v>
      </c>
      <c r="N14" s="11" t="s">
        <v>35</v>
      </c>
    </row>
    <row r="15" spans="1:14" x14ac:dyDescent="0.25">
      <c r="A15" s="22" t="s">
        <v>158</v>
      </c>
      <c r="B15" s="12">
        <f>SUM(B16:B18)</f>
        <v>1289869.3400000001</v>
      </c>
      <c r="C15" s="5">
        <f t="shared" ref="C15:N15" si="0">SUM(C16:C18)</f>
        <v>4114175.4300000006</v>
      </c>
      <c r="D15" s="5">
        <f t="shared" si="0"/>
        <v>7590218.1799999997</v>
      </c>
      <c r="E15" s="5">
        <f t="shared" si="0"/>
        <v>-4492.25</v>
      </c>
      <c r="F15" s="5">
        <f t="shared" si="0"/>
        <v>7369027.9600000009</v>
      </c>
      <c r="G15" s="5">
        <f t="shared" si="0"/>
        <v>425513.35</v>
      </c>
      <c r="H15" s="13">
        <f t="shared" si="0"/>
        <v>20784312.009999998</v>
      </c>
      <c r="I15" s="12">
        <f t="shared" si="0"/>
        <v>96528.79</v>
      </c>
      <c r="J15" s="5">
        <f t="shared" si="0"/>
        <v>352511.1</v>
      </c>
      <c r="K15" s="5">
        <f t="shared" si="0"/>
        <v>0</v>
      </c>
      <c r="L15" s="5">
        <f t="shared" si="0"/>
        <v>308249</v>
      </c>
      <c r="M15" s="5">
        <f t="shared" si="0"/>
        <v>19892234</v>
      </c>
      <c r="N15" s="13">
        <f t="shared" si="0"/>
        <v>20649522.890000001</v>
      </c>
    </row>
    <row r="16" spans="1:14" x14ac:dyDescent="0.25">
      <c r="A16" s="23" t="s">
        <v>146</v>
      </c>
      <c r="B16" s="12">
        <f>B25+B32+B39+B46+B53+B60+B67+B74+B81+B88+B95+B102+B109+B116+B123+B130+B137</f>
        <v>933110</v>
      </c>
      <c r="C16" s="5">
        <f t="shared" ref="C16:N16" si="1">C25+C32+C39+C46+C53+C60+C67+C74+C81+C88+C95+C102+C109+C116+C123+C130+C137</f>
        <v>2090558</v>
      </c>
      <c r="D16" s="5">
        <f t="shared" si="1"/>
        <v>7574684</v>
      </c>
      <c r="E16" s="5">
        <f t="shared" si="1"/>
        <v>0</v>
      </c>
      <c r="F16" s="5">
        <f t="shared" si="1"/>
        <v>1177</v>
      </c>
      <c r="G16" s="5">
        <f t="shared" si="1"/>
        <v>40300</v>
      </c>
      <c r="H16" s="13">
        <f t="shared" si="1"/>
        <v>10639829</v>
      </c>
      <c r="I16" s="12">
        <f t="shared" si="1"/>
        <v>0</v>
      </c>
      <c r="J16" s="5">
        <f t="shared" si="1"/>
        <v>350308</v>
      </c>
      <c r="K16" s="5">
        <f t="shared" si="1"/>
        <v>0</v>
      </c>
      <c r="L16" s="5">
        <f t="shared" si="1"/>
        <v>0</v>
      </c>
      <c r="M16" s="5">
        <f t="shared" si="1"/>
        <v>13551312.5</v>
      </c>
      <c r="N16" s="13">
        <f t="shared" si="1"/>
        <v>13901620.5</v>
      </c>
    </row>
    <row r="17" spans="1:14" x14ac:dyDescent="0.25">
      <c r="A17" s="23" t="s">
        <v>147</v>
      </c>
      <c r="B17" s="12">
        <f>B144+B151+B158+B165+B172+B179</f>
        <v>236291.84</v>
      </c>
      <c r="C17" s="5">
        <f t="shared" ref="C17:N17" si="2">C144+C151+C158+C165+C172+C179</f>
        <v>-838107.3899999999</v>
      </c>
      <c r="D17" s="5">
        <f t="shared" si="2"/>
        <v>15534.18</v>
      </c>
      <c r="E17" s="5">
        <f t="shared" si="2"/>
        <v>-4492.25</v>
      </c>
      <c r="F17" s="5">
        <f t="shared" si="2"/>
        <v>218406</v>
      </c>
      <c r="G17" s="5">
        <f t="shared" si="2"/>
        <v>384089.69</v>
      </c>
      <c r="H17" s="13">
        <f t="shared" si="2"/>
        <v>11722.069999999949</v>
      </c>
      <c r="I17" s="12">
        <f t="shared" si="2"/>
        <v>88629</v>
      </c>
      <c r="J17" s="5">
        <f t="shared" si="2"/>
        <v>0</v>
      </c>
      <c r="K17" s="5">
        <f t="shared" si="2"/>
        <v>0</v>
      </c>
      <c r="L17" s="5">
        <f t="shared" si="2"/>
        <v>298797</v>
      </c>
      <c r="M17" s="5">
        <f t="shared" si="2"/>
        <v>4771157</v>
      </c>
      <c r="N17" s="13">
        <f t="shared" si="2"/>
        <v>5158583</v>
      </c>
    </row>
    <row r="18" spans="1:14" x14ac:dyDescent="0.25">
      <c r="A18" s="23" t="s">
        <v>148</v>
      </c>
      <c r="B18" s="12">
        <f>B186+B193+B200+B207+B214+B221+B228+B235+B242+B249+B256+B263+B270+B277</f>
        <v>120467.5</v>
      </c>
      <c r="C18" s="5">
        <f t="shared" ref="C18:N18" si="3">C186+C193+C200+C207+C214+C221+C228+C235+C242+C249+C256+C263+C270+C277</f>
        <v>2861724.8200000003</v>
      </c>
      <c r="D18" s="5">
        <f t="shared" si="3"/>
        <v>0</v>
      </c>
      <c r="E18" s="5">
        <f t="shared" si="3"/>
        <v>0</v>
      </c>
      <c r="F18" s="5">
        <f t="shared" si="3"/>
        <v>7149444.9600000009</v>
      </c>
      <c r="G18" s="5">
        <f t="shared" si="3"/>
        <v>1123.6600000000001</v>
      </c>
      <c r="H18" s="13">
        <f t="shared" si="3"/>
        <v>10132760.939999999</v>
      </c>
      <c r="I18" s="12">
        <f t="shared" si="3"/>
        <v>7899.79</v>
      </c>
      <c r="J18" s="5">
        <f t="shared" si="3"/>
        <v>2203.1</v>
      </c>
      <c r="K18" s="5">
        <f t="shared" si="3"/>
        <v>0</v>
      </c>
      <c r="L18" s="5">
        <f t="shared" si="3"/>
        <v>9452</v>
      </c>
      <c r="M18" s="5">
        <f t="shared" si="3"/>
        <v>1569764.5</v>
      </c>
      <c r="N18" s="13">
        <f t="shared" si="3"/>
        <v>1589319.39</v>
      </c>
    </row>
    <row r="19" spans="1:14" x14ac:dyDescent="0.25">
      <c r="A19" s="24"/>
      <c r="B19" s="32"/>
      <c r="C19" s="33"/>
      <c r="D19" s="33"/>
      <c r="E19" s="33"/>
      <c r="F19" s="33"/>
      <c r="G19" s="33"/>
      <c r="H19" s="34"/>
      <c r="I19" s="32"/>
      <c r="J19" s="33"/>
      <c r="K19" s="33"/>
      <c r="L19" s="33"/>
      <c r="M19" s="33"/>
      <c r="N19" s="34"/>
    </row>
    <row r="20" spans="1:14" x14ac:dyDescent="0.25">
      <c r="A20" s="22" t="s">
        <v>160</v>
      </c>
      <c r="B20" s="32"/>
      <c r="C20" s="33"/>
      <c r="D20" s="33"/>
      <c r="E20" s="33"/>
      <c r="F20" s="33"/>
      <c r="G20" s="33"/>
      <c r="H20" s="34"/>
      <c r="I20" s="32"/>
      <c r="J20" s="33"/>
      <c r="K20" s="33"/>
      <c r="L20" s="33"/>
      <c r="M20" s="33"/>
      <c r="N20" s="34"/>
    </row>
    <row r="21" spans="1:14" x14ac:dyDescent="0.25">
      <c r="A21" s="25" t="s">
        <v>198</v>
      </c>
      <c r="B21" s="14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15">
        <v>0</v>
      </c>
      <c r="I21" s="14">
        <v>0</v>
      </c>
      <c r="J21" s="6">
        <v>0</v>
      </c>
      <c r="K21" s="6">
        <v>0</v>
      </c>
      <c r="L21" s="6">
        <v>0</v>
      </c>
      <c r="M21" s="6">
        <v>3558495.5</v>
      </c>
      <c r="N21" s="15">
        <v>3558495.5</v>
      </c>
    </row>
    <row r="22" spans="1:14" x14ac:dyDescent="0.25">
      <c r="A22" s="25" t="s">
        <v>199</v>
      </c>
      <c r="B22" s="14" t="s">
        <v>204</v>
      </c>
      <c r="C22" s="6" t="s">
        <v>204</v>
      </c>
      <c r="D22" s="6" t="s">
        <v>204</v>
      </c>
      <c r="E22" s="6" t="s">
        <v>204</v>
      </c>
      <c r="F22" s="6" t="s">
        <v>204</v>
      </c>
      <c r="G22" s="6" t="s">
        <v>204</v>
      </c>
      <c r="H22" s="15" t="s">
        <v>204</v>
      </c>
      <c r="I22" s="14" t="s">
        <v>204</v>
      </c>
      <c r="J22" s="6" t="s">
        <v>204</v>
      </c>
      <c r="K22" s="6" t="s">
        <v>204</v>
      </c>
      <c r="L22" s="6" t="s">
        <v>204</v>
      </c>
      <c r="M22" s="6" t="s">
        <v>204</v>
      </c>
      <c r="N22" s="15" t="s">
        <v>204</v>
      </c>
    </row>
    <row r="23" spans="1:14" x14ac:dyDescent="0.25">
      <c r="A23" s="25" t="s">
        <v>200</v>
      </c>
      <c r="B23" s="14" t="s">
        <v>204</v>
      </c>
      <c r="C23" s="6" t="s">
        <v>204</v>
      </c>
      <c r="D23" s="6" t="s">
        <v>204</v>
      </c>
      <c r="E23" s="6" t="s">
        <v>204</v>
      </c>
      <c r="F23" s="6" t="s">
        <v>204</v>
      </c>
      <c r="G23" s="6" t="s">
        <v>204</v>
      </c>
      <c r="H23" s="15" t="s">
        <v>204</v>
      </c>
      <c r="I23" s="14" t="s">
        <v>204</v>
      </c>
      <c r="J23" s="6" t="s">
        <v>204</v>
      </c>
      <c r="K23" s="6" t="s">
        <v>204</v>
      </c>
      <c r="L23" s="6" t="s">
        <v>204</v>
      </c>
      <c r="M23" s="6" t="s">
        <v>204</v>
      </c>
      <c r="N23" s="15" t="s">
        <v>204</v>
      </c>
    </row>
    <row r="24" spans="1:14" x14ac:dyDescent="0.25">
      <c r="A24" s="25" t="s">
        <v>201</v>
      </c>
      <c r="B24" s="14" t="s">
        <v>204</v>
      </c>
      <c r="C24" s="6" t="s">
        <v>204</v>
      </c>
      <c r="D24" s="6" t="s">
        <v>204</v>
      </c>
      <c r="E24" s="6" t="s">
        <v>204</v>
      </c>
      <c r="F24" s="6" t="s">
        <v>204</v>
      </c>
      <c r="G24" s="6" t="s">
        <v>204</v>
      </c>
      <c r="H24" s="15" t="s">
        <v>204</v>
      </c>
      <c r="I24" s="14" t="s">
        <v>204</v>
      </c>
      <c r="J24" s="6" t="s">
        <v>204</v>
      </c>
      <c r="K24" s="6" t="s">
        <v>204</v>
      </c>
      <c r="L24" s="6" t="s">
        <v>204</v>
      </c>
      <c r="M24" s="6" t="s">
        <v>204</v>
      </c>
      <c r="N24" s="15" t="s">
        <v>204</v>
      </c>
    </row>
    <row r="25" spans="1:14" x14ac:dyDescent="0.25">
      <c r="A25" s="22" t="s">
        <v>157</v>
      </c>
      <c r="B25" s="12">
        <f t="shared" ref="B25:H25" si="4">SUM(B21:B24)</f>
        <v>0</v>
      </c>
      <c r="C25" s="5">
        <f t="shared" si="4"/>
        <v>0</v>
      </c>
      <c r="D25" s="5">
        <f t="shared" si="4"/>
        <v>0</v>
      </c>
      <c r="E25" s="5">
        <f t="shared" si="4"/>
        <v>0</v>
      </c>
      <c r="F25" s="5">
        <f t="shared" si="4"/>
        <v>0</v>
      </c>
      <c r="G25" s="5">
        <f t="shared" si="4"/>
        <v>0</v>
      </c>
      <c r="H25" s="13">
        <f t="shared" si="4"/>
        <v>0</v>
      </c>
      <c r="I25" s="12">
        <f t="shared" ref="I25:N25" si="5">SUM(I21:I24)</f>
        <v>0</v>
      </c>
      <c r="J25" s="5">
        <f t="shared" si="5"/>
        <v>0</v>
      </c>
      <c r="K25" s="5">
        <f t="shared" si="5"/>
        <v>0</v>
      </c>
      <c r="L25" s="5">
        <f t="shared" si="5"/>
        <v>0</v>
      </c>
      <c r="M25" s="5">
        <f t="shared" si="5"/>
        <v>3558495.5</v>
      </c>
      <c r="N25" s="13">
        <f t="shared" si="5"/>
        <v>3558495.5</v>
      </c>
    </row>
    <row r="26" spans="1:14" x14ac:dyDescent="0.25">
      <c r="A26" s="24"/>
      <c r="B26" s="32"/>
      <c r="C26" s="33"/>
      <c r="D26" s="33"/>
      <c r="E26" s="33"/>
      <c r="F26" s="33"/>
      <c r="G26" s="33"/>
      <c r="H26" s="34"/>
      <c r="I26" s="32"/>
      <c r="J26" s="33"/>
      <c r="K26" s="33"/>
      <c r="L26" s="33"/>
      <c r="M26" s="33"/>
      <c r="N26" s="34"/>
    </row>
    <row r="27" spans="1:14" x14ac:dyDescent="0.25">
      <c r="A27" s="22" t="s">
        <v>161</v>
      </c>
      <c r="B27" s="32"/>
      <c r="C27" s="33"/>
      <c r="D27" s="33"/>
      <c r="E27" s="33"/>
      <c r="F27" s="33"/>
      <c r="G27" s="33"/>
      <c r="H27" s="34"/>
      <c r="I27" s="32"/>
      <c r="J27" s="33"/>
      <c r="K27" s="33"/>
      <c r="L27" s="33"/>
      <c r="M27" s="33"/>
      <c r="N27" s="34"/>
    </row>
    <row r="28" spans="1:14" x14ac:dyDescent="0.25">
      <c r="A28" s="25" t="s">
        <v>198</v>
      </c>
      <c r="B28" s="14">
        <v>0</v>
      </c>
      <c r="C28" s="6">
        <v>0</v>
      </c>
      <c r="D28" s="6">
        <v>0</v>
      </c>
      <c r="E28" s="6">
        <v>0</v>
      </c>
      <c r="F28" s="6">
        <v>167</v>
      </c>
      <c r="G28" s="6">
        <v>0</v>
      </c>
      <c r="H28" s="15">
        <v>167</v>
      </c>
      <c r="I28" s="14">
        <v>0</v>
      </c>
      <c r="J28" s="6">
        <v>57</v>
      </c>
      <c r="K28" s="6">
        <v>0</v>
      </c>
      <c r="L28" s="6">
        <v>0</v>
      </c>
      <c r="M28" s="6">
        <v>0</v>
      </c>
      <c r="N28" s="15">
        <v>57</v>
      </c>
    </row>
    <row r="29" spans="1:14" x14ac:dyDescent="0.25">
      <c r="A29" s="25" t="s">
        <v>199</v>
      </c>
      <c r="B29" s="14" t="s">
        <v>204</v>
      </c>
      <c r="C29" s="6" t="s">
        <v>204</v>
      </c>
      <c r="D29" s="6" t="s">
        <v>204</v>
      </c>
      <c r="E29" s="6" t="s">
        <v>204</v>
      </c>
      <c r="F29" s="6" t="s">
        <v>204</v>
      </c>
      <c r="G29" s="6" t="s">
        <v>204</v>
      </c>
      <c r="H29" s="15" t="s">
        <v>204</v>
      </c>
      <c r="I29" s="14" t="s">
        <v>204</v>
      </c>
      <c r="J29" s="6" t="s">
        <v>204</v>
      </c>
      <c r="K29" s="6" t="s">
        <v>204</v>
      </c>
      <c r="L29" s="6" t="s">
        <v>204</v>
      </c>
      <c r="M29" s="6" t="s">
        <v>204</v>
      </c>
      <c r="N29" s="15" t="s">
        <v>204</v>
      </c>
    </row>
    <row r="30" spans="1:14" x14ac:dyDescent="0.25">
      <c r="A30" s="25" t="s">
        <v>200</v>
      </c>
      <c r="B30" s="14" t="s">
        <v>204</v>
      </c>
      <c r="C30" s="6" t="s">
        <v>204</v>
      </c>
      <c r="D30" s="6" t="s">
        <v>204</v>
      </c>
      <c r="E30" s="6" t="s">
        <v>204</v>
      </c>
      <c r="F30" s="6" t="s">
        <v>204</v>
      </c>
      <c r="G30" s="6" t="s">
        <v>204</v>
      </c>
      <c r="H30" s="15" t="s">
        <v>204</v>
      </c>
      <c r="I30" s="14" t="s">
        <v>204</v>
      </c>
      <c r="J30" s="6" t="s">
        <v>204</v>
      </c>
      <c r="K30" s="6" t="s">
        <v>204</v>
      </c>
      <c r="L30" s="6" t="s">
        <v>204</v>
      </c>
      <c r="M30" s="6" t="s">
        <v>204</v>
      </c>
      <c r="N30" s="15" t="s">
        <v>204</v>
      </c>
    </row>
    <row r="31" spans="1:14" x14ac:dyDescent="0.25">
      <c r="A31" s="25" t="s">
        <v>201</v>
      </c>
      <c r="B31" s="14" t="s">
        <v>204</v>
      </c>
      <c r="C31" s="6" t="s">
        <v>204</v>
      </c>
      <c r="D31" s="6" t="s">
        <v>204</v>
      </c>
      <c r="E31" s="6" t="s">
        <v>204</v>
      </c>
      <c r="F31" s="6" t="s">
        <v>204</v>
      </c>
      <c r="G31" s="6" t="s">
        <v>204</v>
      </c>
      <c r="H31" s="15" t="s">
        <v>204</v>
      </c>
      <c r="I31" s="14" t="s">
        <v>204</v>
      </c>
      <c r="J31" s="6" t="s">
        <v>204</v>
      </c>
      <c r="K31" s="6" t="s">
        <v>204</v>
      </c>
      <c r="L31" s="6" t="s">
        <v>204</v>
      </c>
      <c r="M31" s="6" t="s">
        <v>204</v>
      </c>
      <c r="N31" s="15" t="s">
        <v>204</v>
      </c>
    </row>
    <row r="32" spans="1:14" x14ac:dyDescent="0.25">
      <c r="A32" s="22" t="s">
        <v>157</v>
      </c>
      <c r="B32" s="12">
        <f t="shared" ref="B32:H32" si="6">SUM(B28:B31)</f>
        <v>0</v>
      </c>
      <c r="C32" s="5">
        <f t="shared" si="6"/>
        <v>0</v>
      </c>
      <c r="D32" s="5">
        <f t="shared" si="6"/>
        <v>0</v>
      </c>
      <c r="E32" s="5">
        <f t="shared" si="6"/>
        <v>0</v>
      </c>
      <c r="F32" s="5">
        <f t="shared" si="6"/>
        <v>167</v>
      </c>
      <c r="G32" s="5">
        <f t="shared" si="6"/>
        <v>0</v>
      </c>
      <c r="H32" s="13">
        <f t="shared" si="6"/>
        <v>167</v>
      </c>
      <c r="I32" s="12">
        <f t="shared" ref="I32:N32" si="7">SUM(I28:I31)</f>
        <v>0</v>
      </c>
      <c r="J32" s="5">
        <f t="shared" si="7"/>
        <v>57</v>
      </c>
      <c r="K32" s="5">
        <f t="shared" si="7"/>
        <v>0</v>
      </c>
      <c r="L32" s="5">
        <f t="shared" si="7"/>
        <v>0</v>
      </c>
      <c r="M32" s="5">
        <f t="shared" si="7"/>
        <v>0</v>
      </c>
      <c r="N32" s="13">
        <f t="shared" si="7"/>
        <v>57</v>
      </c>
    </row>
    <row r="33" spans="1:14" x14ac:dyDescent="0.25">
      <c r="A33" s="24"/>
      <c r="B33" s="32"/>
      <c r="C33" s="33"/>
      <c r="D33" s="33"/>
      <c r="E33" s="33"/>
      <c r="F33" s="33"/>
      <c r="G33" s="33"/>
      <c r="H33" s="34"/>
      <c r="I33" s="32"/>
      <c r="J33" s="33"/>
      <c r="K33" s="33"/>
      <c r="L33" s="33"/>
      <c r="M33" s="33"/>
      <c r="N33" s="34"/>
    </row>
    <row r="34" spans="1:14" x14ac:dyDescent="0.25">
      <c r="A34" s="22" t="s">
        <v>162</v>
      </c>
      <c r="B34" s="32"/>
      <c r="C34" s="33"/>
      <c r="D34" s="33"/>
      <c r="E34" s="33"/>
      <c r="F34" s="33"/>
      <c r="G34" s="33"/>
      <c r="H34" s="34"/>
      <c r="I34" s="32"/>
      <c r="J34" s="33"/>
      <c r="K34" s="33"/>
      <c r="L34" s="33"/>
      <c r="M34" s="33"/>
      <c r="N34" s="34"/>
    </row>
    <row r="35" spans="1:14" x14ac:dyDescent="0.25">
      <c r="A35" s="25" t="s">
        <v>198</v>
      </c>
      <c r="B35" s="14">
        <v>0</v>
      </c>
      <c r="C35" s="6">
        <v>0</v>
      </c>
      <c r="D35" s="6">
        <v>0</v>
      </c>
      <c r="E35" s="6">
        <v>0</v>
      </c>
      <c r="F35" s="6">
        <v>415</v>
      </c>
      <c r="G35" s="6">
        <v>0</v>
      </c>
      <c r="H35" s="15">
        <v>415</v>
      </c>
      <c r="I35" s="14">
        <v>0</v>
      </c>
      <c r="J35" s="6">
        <v>81</v>
      </c>
      <c r="K35" s="6">
        <v>0</v>
      </c>
      <c r="L35" s="6">
        <v>0</v>
      </c>
      <c r="M35" s="6">
        <v>0</v>
      </c>
      <c r="N35" s="15">
        <v>81</v>
      </c>
    </row>
    <row r="36" spans="1:14" x14ac:dyDescent="0.25">
      <c r="A36" s="25" t="s">
        <v>199</v>
      </c>
      <c r="B36" s="14" t="s">
        <v>204</v>
      </c>
      <c r="C36" s="6" t="s">
        <v>204</v>
      </c>
      <c r="D36" s="6" t="s">
        <v>204</v>
      </c>
      <c r="E36" s="6" t="s">
        <v>204</v>
      </c>
      <c r="F36" s="6" t="s">
        <v>204</v>
      </c>
      <c r="G36" s="6" t="s">
        <v>204</v>
      </c>
      <c r="H36" s="15" t="s">
        <v>204</v>
      </c>
      <c r="I36" s="14" t="s">
        <v>204</v>
      </c>
      <c r="J36" s="6" t="s">
        <v>204</v>
      </c>
      <c r="K36" s="6" t="s">
        <v>204</v>
      </c>
      <c r="L36" s="6" t="s">
        <v>204</v>
      </c>
      <c r="M36" s="6" t="s">
        <v>204</v>
      </c>
      <c r="N36" s="15" t="s">
        <v>204</v>
      </c>
    </row>
    <row r="37" spans="1:14" x14ac:dyDescent="0.25">
      <c r="A37" s="25" t="s">
        <v>200</v>
      </c>
      <c r="B37" s="14" t="s">
        <v>204</v>
      </c>
      <c r="C37" s="6" t="s">
        <v>204</v>
      </c>
      <c r="D37" s="6" t="s">
        <v>204</v>
      </c>
      <c r="E37" s="6" t="s">
        <v>204</v>
      </c>
      <c r="F37" s="6" t="s">
        <v>204</v>
      </c>
      <c r="G37" s="6" t="s">
        <v>204</v>
      </c>
      <c r="H37" s="15" t="s">
        <v>204</v>
      </c>
      <c r="I37" s="14" t="s">
        <v>204</v>
      </c>
      <c r="J37" s="6" t="s">
        <v>204</v>
      </c>
      <c r="K37" s="6" t="s">
        <v>204</v>
      </c>
      <c r="L37" s="6" t="s">
        <v>204</v>
      </c>
      <c r="M37" s="6" t="s">
        <v>204</v>
      </c>
      <c r="N37" s="15" t="s">
        <v>204</v>
      </c>
    </row>
    <row r="38" spans="1:14" x14ac:dyDescent="0.25">
      <c r="A38" s="25" t="s">
        <v>201</v>
      </c>
      <c r="B38" s="14" t="s">
        <v>204</v>
      </c>
      <c r="C38" s="6" t="s">
        <v>204</v>
      </c>
      <c r="D38" s="6" t="s">
        <v>204</v>
      </c>
      <c r="E38" s="6" t="s">
        <v>204</v>
      </c>
      <c r="F38" s="6" t="s">
        <v>204</v>
      </c>
      <c r="G38" s="6" t="s">
        <v>204</v>
      </c>
      <c r="H38" s="15" t="s">
        <v>204</v>
      </c>
      <c r="I38" s="14" t="s">
        <v>204</v>
      </c>
      <c r="J38" s="6" t="s">
        <v>204</v>
      </c>
      <c r="K38" s="6" t="s">
        <v>204</v>
      </c>
      <c r="L38" s="6" t="s">
        <v>204</v>
      </c>
      <c r="M38" s="6" t="s">
        <v>204</v>
      </c>
      <c r="N38" s="15" t="s">
        <v>204</v>
      </c>
    </row>
    <row r="39" spans="1:14" x14ac:dyDescent="0.25">
      <c r="A39" s="22" t="s">
        <v>157</v>
      </c>
      <c r="B39" s="12">
        <f t="shared" ref="B39:H39" si="8">SUM(B35:B38)</f>
        <v>0</v>
      </c>
      <c r="C39" s="5">
        <f t="shared" si="8"/>
        <v>0</v>
      </c>
      <c r="D39" s="5">
        <f t="shared" si="8"/>
        <v>0</v>
      </c>
      <c r="E39" s="5">
        <f t="shared" si="8"/>
        <v>0</v>
      </c>
      <c r="F39" s="5">
        <f t="shared" si="8"/>
        <v>415</v>
      </c>
      <c r="G39" s="5">
        <f t="shared" si="8"/>
        <v>0</v>
      </c>
      <c r="H39" s="13">
        <f t="shared" si="8"/>
        <v>415</v>
      </c>
      <c r="I39" s="12">
        <f t="shared" ref="I39:N39" si="9">SUM(I35:I38)</f>
        <v>0</v>
      </c>
      <c r="J39" s="5">
        <f t="shared" si="9"/>
        <v>81</v>
      </c>
      <c r="K39" s="5">
        <f t="shared" si="9"/>
        <v>0</v>
      </c>
      <c r="L39" s="5">
        <f t="shared" si="9"/>
        <v>0</v>
      </c>
      <c r="M39" s="5">
        <f t="shared" si="9"/>
        <v>0</v>
      </c>
      <c r="N39" s="13">
        <f t="shared" si="9"/>
        <v>81</v>
      </c>
    </row>
    <row r="40" spans="1:14" x14ac:dyDescent="0.25">
      <c r="A40" s="24"/>
      <c r="B40" s="32"/>
      <c r="C40" s="33"/>
      <c r="D40" s="33"/>
      <c r="E40" s="33"/>
      <c r="F40" s="33"/>
      <c r="G40" s="33"/>
      <c r="H40" s="34"/>
      <c r="I40" s="32"/>
      <c r="J40" s="33"/>
      <c r="K40" s="33"/>
      <c r="L40" s="33"/>
      <c r="M40" s="33"/>
      <c r="N40" s="34"/>
    </row>
    <row r="41" spans="1:14" x14ac:dyDescent="0.25">
      <c r="A41" s="22" t="s">
        <v>163</v>
      </c>
      <c r="B41" s="32"/>
      <c r="C41" s="33"/>
      <c r="D41" s="33"/>
      <c r="E41" s="33"/>
      <c r="F41" s="33"/>
      <c r="G41" s="33"/>
      <c r="H41" s="34"/>
      <c r="I41" s="32"/>
      <c r="J41" s="33"/>
      <c r="K41" s="33"/>
      <c r="L41" s="33"/>
      <c r="M41" s="33"/>
      <c r="N41" s="34"/>
    </row>
    <row r="42" spans="1:14" x14ac:dyDescent="0.25">
      <c r="A42" s="25" t="s">
        <v>198</v>
      </c>
      <c r="B42" s="14">
        <v>0</v>
      </c>
      <c r="C42" s="6">
        <v>0</v>
      </c>
      <c r="D42" s="6">
        <v>0</v>
      </c>
      <c r="E42" s="6">
        <v>0</v>
      </c>
      <c r="F42" s="6">
        <v>557</v>
      </c>
      <c r="G42" s="6">
        <v>0</v>
      </c>
      <c r="H42" s="15">
        <v>557</v>
      </c>
      <c r="I42" s="14">
        <v>0</v>
      </c>
      <c r="J42" s="6">
        <v>57</v>
      </c>
      <c r="K42" s="6">
        <v>0</v>
      </c>
      <c r="L42" s="6">
        <v>0</v>
      </c>
      <c r="M42" s="6">
        <v>0</v>
      </c>
      <c r="N42" s="15">
        <v>57</v>
      </c>
    </row>
    <row r="43" spans="1:14" x14ac:dyDescent="0.25">
      <c r="A43" s="25" t="s">
        <v>199</v>
      </c>
      <c r="B43" s="14" t="s">
        <v>204</v>
      </c>
      <c r="C43" s="6" t="s">
        <v>204</v>
      </c>
      <c r="D43" s="6" t="s">
        <v>204</v>
      </c>
      <c r="E43" s="6" t="s">
        <v>204</v>
      </c>
      <c r="F43" s="6" t="s">
        <v>204</v>
      </c>
      <c r="G43" s="6" t="s">
        <v>204</v>
      </c>
      <c r="H43" s="15" t="s">
        <v>204</v>
      </c>
      <c r="I43" s="14" t="s">
        <v>204</v>
      </c>
      <c r="J43" s="6" t="s">
        <v>204</v>
      </c>
      <c r="K43" s="6" t="s">
        <v>204</v>
      </c>
      <c r="L43" s="6" t="s">
        <v>204</v>
      </c>
      <c r="M43" s="6" t="s">
        <v>204</v>
      </c>
      <c r="N43" s="15" t="s">
        <v>204</v>
      </c>
    </row>
    <row r="44" spans="1:14" x14ac:dyDescent="0.25">
      <c r="A44" s="25" t="s">
        <v>200</v>
      </c>
      <c r="B44" s="14" t="s">
        <v>204</v>
      </c>
      <c r="C44" s="6" t="s">
        <v>204</v>
      </c>
      <c r="D44" s="6" t="s">
        <v>204</v>
      </c>
      <c r="E44" s="6" t="s">
        <v>204</v>
      </c>
      <c r="F44" s="6" t="s">
        <v>204</v>
      </c>
      <c r="G44" s="6" t="s">
        <v>204</v>
      </c>
      <c r="H44" s="15" t="s">
        <v>204</v>
      </c>
      <c r="I44" s="14" t="s">
        <v>204</v>
      </c>
      <c r="J44" s="6" t="s">
        <v>204</v>
      </c>
      <c r="K44" s="6" t="s">
        <v>204</v>
      </c>
      <c r="L44" s="6" t="s">
        <v>204</v>
      </c>
      <c r="M44" s="6" t="s">
        <v>204</v>
      </c>
      <c r="N44" s="15" t="s">
        <v>204</v>
      </c>
    </row>
    <row r="45" spans="1:14" x14ac:dyDescent="0.25">
      <c r="A45" s="25" t="s">
        <v>201</v>
      </c>
      <c r="B45" s="14" t="s">
        <v>204</v>
      </c>
      <c r="C45" s="6" t="s">
        <v>204</v>
      </c>
      <c r="D45" s="6" t="s">
        <v>204</v>
      </c>
      <c r="E45" s="6" t="s">
        <v>204</v>
      </c>
      <c r="F45" s="6" t="s">
        <v>204</v>
      </c>
      <c r="G45" s="6" t="s">
        <v>204</v>
      </c>
      <c r="H45" s="15" t="s">
        <v>204</v>
      </c>
      <c r="I45" s="14" t="s">
        <v>204</v>
      </c>
      <c r="J45" s="6" t="s">
        <v>204</v>
      </c>
      <c r="K45" s="6" t="s">
        <v>204</v>
      </c>
      <c r="L45" s="6" t="s">
        <v>204</v>
      </c>
      <c r="M45" s="6" t="s">
        <v>204</v>
      </c>
      <c r="N45" s="15" t="s">
        <v>204</v>
      </c>
    </row>
    <row r="46" spans="1:14" x14ac:dyDescent="0.25">
      <c r="A46" s="22" t="s">
        <v>157</v>
      </c>
      <c r="B46" s="12">
        <f t="shared" ref="B46:H46" si="10">SUM(B42:B45)</f>
        <v>0</v>
      </c>
      <c r="C46" s="5">
        <f t="shared" si="10"/>
        <v>0</v>
      </c>
      <c r="D46" s="5">
        <f t="shared" si="10"/>
        <v>0</v>
      </c>
      <c r="E46" s="5">
        <f t="shared" si="10"/>
        <v>0</v>
      </c>
      <c r="F46" s="5">
        <f t="shared" si="10"/>
        <v>557</v>
      </c>
      <c r="G46" s="5">
        <f t="shared" si="10"/>
        <v>0</v>
      </c>
      <c r="H46" s="13">
        <f t="shared" si="10"/>
        <v>557</v>
      </c>
      <c r="I46" s="12">
        <f t="shared" ref="I46:N46" si="11">SUM(I42:I45)</f>
        <v>0</v>
      </c>
      <c r="J46" s="5">
        <f t="shared" si="11"/>
        <v>57</v>
      </c>
      <c r="K46" s="5">
        <f t="shared" si="11"/>
        <v>0</v>
      </c>
      <c r="L46" s="5">
        <f t="shared" si="11"/>
        <v>0</v>
      </c>
      <c r="M46" s="5">
        <f t="shared" si="11"/>
        <v>0</v>
      </c>
      <c r="N46" s="13">
        <f t="shared" si="11"/>
        <v>57</v>
      </c>
    </row>
    <row r="47" spans="1:14" x14ac:dyDescent="0.25">
      <c r="A47" s="24"/>
      <c r="B47" s="32"/>
      <c r="C47" s="33"/>
      <c r="D47" s="33"/>
      <c r="E47" s="33"/>
      <c r="F47" s="33"/>
      <c r="G47" s="33"/>
      <c r="H47" s="34"/>
      <c r="I47" s="32"/>
      <c r="J47" s="33"/>
      <c r="K47" s="33"/>
      <c r="L47" s="33"/>
      <c r="M47" s="33"/>
      <c r="N47" s="34"/>
    </row>
    <row r="48" spans="1:14" x14ac:dyDescent="0.25">
      <c r="A48" s="22" t="s">
        <v>164</v>
      </c>
      <c r="B48" s="32"/>
      <c r="C48" s="33"/>
      <c r="D48" s="33"/>
      <c r="E48" s="33"/>
      <c r="F48" s="33"/>
      <c r="G48" s="33"/>
      <c r="H48" s="34"/>
      <c r="I48" s="32"/>
      <c r="J48" s="33"/>
      <c r="K48" s="33"/>
      <c r="L48" s="33"/>
      <c r="M48" s="33"/>
      <c r="N48" s="34"/>
    </row>
    <row r="49" spans="1:14" x14ac:dyDescent="0.25">
      <c r="A49" s="25" t="s">
        <v>198</v>
      </c>
      <c r="B49" s="14">
        <v>0</v>
      </c>
      <c r="C49" s="6">
        <v>0</v>
      </c>
      <c r="D49" s="6">
        <v>0</v>
      </c>
      <c r="E49" s="6">
        <v>0</v>
      </c>
      <c r="F49" s="6">
        <v>38</v>
      </c>
      <c r="G49" s="6">
        <v>0</v>
      </c>
      <c r="H49" s="15">
        <v>38</v>
      </c>
      <c r="I49" s="14">
        <v>0</v>
      </c>
      <c r="J49" s="6">
        <v>57</v>
      </c>
      <c r="K49" s="6">
        <v>0</v>
      </c>
      <c r="L49" s="6">
        <v>0</v>
      </c>
      <c r="M49" s="6">
        <v>0</v>
      </c>
      <c r="N49" s="15">
        <v>57</v>
      </c>
    </row>
    <row r="50" spans="1:14" x14ac:dyDescent="0.25">
      <c r="A50" s="25" t="s">
        <v>199</v>
      </c>
      <c r="B50" s="14" t="s">
        <v>204</v>
      </c>
      <c r="C50" s="6" t="s">
        <v>204</v>
      </c>
      <c r="D50" s="6" t="s">
        <v>204</v>
      </c>
      <c r="E50" s="6" t="s">
        <v>204</v>
      </c>
      <c r="F50" s="6" t="s">
        <v>204</v>
      </c>
      <c r="G50" s="6" t="s">
        <v>204</v>
      </c>
      <c r="H50" s="15" t="s">
        <v>204</v>
      </c>
      <c r="I50" s="14" t="s">
        <v>204</v>
      </c>
      <c r="J50" s="6" t="s">
        <v>204</v>
      </c>
      <c r="K50" s="6" t="s">
        <v>204</v>
      </c>
      <c r="L50" s="6" t="s">
        <v>204</v>
      </c>
      <c r="M50" s="6" t="s">
        <v>204</v>
      </c>
      <c r="N50" s="15" t="s">
        <v>204</v>
      </c>
    </row>
    <row r="51" spans="1:14" x14ac:dyDescent="0.25">
      <c r="A51" s="25" t="s">
        <v>200</v>
      </c>
      <c r="B51" s="14" t="s">
        <v>204</v>
      </c>
      <c r="C51" s="6" t="s">
        <v>204</v>
      </c>
      <c r="D51" s="6" t="s">
        <v>204</v>
      </c>
      <c r="E51" s="6" t="s">
        <v>204</v>
      </c>
      <c r="F51" s="6" t="s">
        <v>204</v>
      </c>
      <c r="G51" s="6" t="s">
        <v>204</v>
      </c>
      <c r="H51" s="15" t="s">
        <v>204</v>
      </c>
      <c r="I51" s="14" t="s">
        <v>204</v>
      </c>
      <c r="J51" s="6" t="s">
        <v>204</v>
      </c>
      <c r="K51" s="6" t="s">
        <v>204</v>
      </c>
      <c r="L51" s="6" t="s">
        <v>204</v>
      </c>
      <c r="M51" s="6" t="s">
        <v>204</v>
      </c>
      <c r="N51" s="15" t="s">
        <v>204</v>
      </c>
    </row>
    <row r="52" spans="1:14" x14ac:dyDescent="0.25">
      <c r="A52" s="25" t="s">
        <v>201</v>
      </c>
      <c r="B52" s="14" t="s">
        <v>204</v>
      </c>
      <c r="C52" s="6" t="s">
        <v>204</v>
      </c>
      <c r="D52" s="6" t="s">
        <v>204</v>
      </c>
      <c r="E52" s="6" t="s">
        <v>204</v>
      </c>
      <c r="F52" s="6" t="s">
        <v>204</v>
      </c>
      <c r="G52" s="6" t="s">
        <v>204</v>
      </c>
      <c r="H52" s="15" t="s">
        <v>204</v>
      </c>
      <c r="I52" s="14" t="s">
        <v>204</v>
      </c>
      <c r="J52" s="6" t="s">
        <v>204</v>
      </c>
      <c r="K52" s="6" t="s">
        <v>204</v>
      </c>
      <c r="L52" s="6" t="s">
        <v>204</v>
      </c>
      <c r="M52" s="6" t="s">
        <v>204</v>
      </c>
      <c r="N52" s="15" t="s">
        <v>204</v>
      </c>
    </row>
    <row r="53" spans="1:14" x14ac:dyDescent="0.25">
      <c r="A53" s="22" t="s">
        <v>157</v>
      </c>
      <c r="B53" s="12">
        <f t="shared" ref="B53:H53" si="12">SUM(B49:B52)</f>
        <v>0</v>
      </c>
      <c r="C53" s="5">
        <f t="shared" si="12"/>
        <v>0</v>
      </c>
      <c r="D53" s="5">
        <f t="shared" si="12"/>
        <v>0</v>
      </c>
      <c r="E53" s="5">
        <f t="shared" si="12"/>
        <v>0</v>
      </c>
      <c r="F53" s="5">
        <f t="shared" si="12"/>
        <v>38</v>
      </c>
      <c r="G53" s="5">
        <f t="shared" si="12"/>
        <v>0</v>
      </c>
      <c r="H53" s="13">
        <f t="shared" si="12"/>
        <v>38</v>
      </c>
      <c r="I53" s="12">
        <f t="shared" ref="I53:N53" si="13">SUM(I49:I52)</f>
        <v>0</v>
      </c>
      <c r="J53" s="5">
        <f t="shared" si="13"/>
        <v>57</v>
      </c>
      <c r="K53" s="5">
        <f t="shared" si="13"/>
        <v>0</v>
      </c>
      <c r="L53" s="5">
        <f t="shared" si="13"/>
        <v>0</v>
      </c>
      <c r="M53" s="5">
        <f t="shared" si="13"/>
        <v>0</v>
      </c>
      <c r="N53" s="13">
        <f t="shared" si="13"/>
        <v>57</v>
      </c>
    </row>
    <row r="54" spans="1:14" x14ac:dyDescent="0.25">
      <c r="A54" s="24"/>
      <c r="B54" s="32"/>
      <c r="C54" s="33"/>
      <c r="D54" s="33"/>
      <c r="E54" s="33"/>
      <c r="F54" s="33"/>
      <c r="G54" s="33"/>
      <c r="H54" s="34"/>
      <c r="I54" s="32"/>
      <c r="J54" s="33"/>
      <c r="K54" s="33"/>
      <c r="L54" s="33"/>
      <c r="M54" s="33"/>
      <c r="N54" s="34"/>
    </row>
    <row r="55" spans="1:14" x14ac:dyDescent="0.25">
      <c r="A55" s="22" t="s">
        <v>165</v>
      </c>
      <c r="B55" s="32"/>
      <c r="C55" s="33"/>
      <c r="D55" s="33"/>
      <c r="E55" s="33"/>
      <c r="F55" s="33"/>
      <c r="G55" s="33"/>
      <c r="H55" s="34"/>
      <c r="I55" s="32"/>
      <c r="J55" s="33"/>
      <c r="K55" s="33"/>
      <c r="L55" s="33"/>
      <c r="M55" s="33"/>
      <c r="N55" s="34"/>
    </row>
    <row r="56" spans="1:14" x14ac:dyDescent="0.25">
      <c r="A56" s="25" t="s">
        <v>198</v>
      </c>
      <c r="B56" s="14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15">
        <v>0</v>
      </c>
      <c r="I56" s="14">
        <v>0</v>
      </c>
      <c r="J56" s="6">
        <v>0</v>
      </c>
      <c r="K56" s="6">
        <v>0</v>
      </c>
      <c r="L56" s="6">
        <v>0</v>
      </c>
      <c r="M56" s="6">
        <v>4542000</v>
      </c>
      <c r="N56" s="15">
        <v>4542000</v>
      </c>
    </row>
    <row r="57" spans="1:14" x14ac:dyDescent="0.25">
      <c r="A57" s="25" t="s">
        <v>199</v>
      </c>
      <c r="B57" s="14" t="s">
        <v>204</v>
      </c>
      <c r="C57" s="6" t="s">
        <v>204</v>
      </c>
      <c r="D57" s="6" t="s">
        <v>204</v>
      </c>
      <c r="E57" s="6" t="s">
        <v>204</v>
      </c>
      <c r="F57" s="6" t="s">
        <v>204</v>
      </c>
      <c r="G57" s="6" t="s">
        <v>204</v>
      </c>
      <c r="H57" s="15" t="s">
        <v>204</v>
      </c>
      <c r="I57" s="14" t="s">
        <v>204</v>
      </c>
      <c r="J57" s="6" t="s">
        <v>204</v>
      </c>
      <c r="K57" s="6" t="s">
        <v>204</v>
      </c>
      <c r="L57" s="6" t="s">
        <v>204</v>
      </c>
      <c r="M57" s="6" t="s">
        <v>204</v>
      </c>
      <c r="N57" s="15" t="s">
        <v>204</v>
      </c>
    </row>
    <row r="58" spans="1:14" x14ac:dyDescent="0.25">
      <c r="A58" s="25" t="s">
        <v>200</v>
      </c>
      <c r="B58" s="14" t="s">
        <v>204</v>
      </c>
      <c r="C58" s="6" t="s">
        <v>204</v>
      </c>
      <c r="D58" s="6" t="s">
        <v>204</v>
      </c>
      <c r="E58" s="6" t="s">
        <v>204</v>
      </c>
      <c r="F58" s="6" t="s">
        <v>204</v>
      </c>
      <c r="G58" s="6" t="s">
        <v>204</v>
      </c>
      <c r="H58" s="15" t="s">
        <v>204</v>
      </c>
      <c r="I58" s="14" t="s">
        <v>204</v>
      </c>
      <c r="J58" s="6" t="s">
        <v>204</v>
      </c>
      <c r="K58" s="6" t="s">
        <v>204</v>
      </c>
      <c r="L58" s="6" t="s">
        <v>204</v>
      </c>
      <c r="M58" s="6" t="s">
        <v>204</v>
      </c>
      <c r="N58" s="15" t="s">
        <v>204</v>
      </c>
    </row>
    <row r="59" spans="1:14" x14ac:dyDescent="0.25">
      <c r="A59" s="25" t="s">
        <v>201</v>
      </c>
      <c r="B59" s="14" t="s">
        <v>204</v>
      </c>
      <c r="C59" s="6" t="s">
        <v>204</v>
      </c>
      <c r="D59" s="6" t="s">
        <v>204</v>
      </c>
      <c r="E59" s="6" t="s">
        <v>204</v>
      </c>
      <c r="F59" s="6" t="s">
        <v>204</v>
      </c>
      <c r="G59" s="6" t="s">
        <v>204</v>
      </c>
      <c r="H59" s="15" t="s">
        <v>204</v>
      </c>
      <c r="I59" s="14" t="s">
        <v>204</v>
      </c>
      <c r="J59" s="6" t="s">
        <v>204</v>
      </c>
      <c r="K59" s="6" t="s">
        <v>204</v>
      </c>
      <c r="L59" s="6" t="s">
        <v>204</v>
      </c>
      <c r="M59" s="6" t="s">
        <v>204</v>
      </c>
      <c r="N59" s="15" t="s">
        <v>204</v>
      </c>
    </row>
    <row r="60" spans="1:14" x14ac:dyDescent="0.25">
      <c r="A60" s="22" t="s">
        <v>157</v>
      </c>
      <c r="B60" s="12">
        <f t="shared" ref="B60:H60" si="14">SUM(B56:B59)</f>
        <v>0</v>
      </c>
      <c r="C60" s="5">
        <f t="shared" si="14"/>
        <v>0</v>
      </c>
      <c r="D60" s="5">
        <f t="shared" si="14"/>
        <v>0</v>
      </c>
      <c r="E60" s="5">
        <f t="shared" si="14"/>
        <v>0</v>
      </c>
      <c r="F60" s="5">
        <f t="shared" si="14"/>
        <v>0</v>
      </c>
      <c r="G60" s="5">
        <f t="shared" si="14"/>
        <v>0</v>
      </c>
      <c r="H60" s="13">
        <f t="shared" si="14"/>
        <v>0</v>
      </c>
      <c r="I60" s="12">
        <f t="shared" ref="I60:N60" si="15">SUM(I56:I59)</f>
        <v>0</v>
      </c>
      <c r="J60" s="5">
        <f t="shared" si="15"/>
        <v>0</v>
      </c>
      <c r="K60" s="5">
        <f t="shared" si="15"/>
        <v>0</v>
      </c>
      <c r="L60" s="5">
        <f t="shared" si="15"/>
        <v>0</v>
      </c>
      <c r="M60" s="5">
        <f t="shared" si="15"/>
        <v>4542000</v>
      </c>
      <c r="N60" s="13">
        <f t="shared" si="15"/>
        <v>4542000</v>
      </c>
    </row>
    <row r="61" spans="1:14" x14ac:dyDescent="0.25">
      <c r="A61" s="24"/>
      <c r="B61" s="32"/>
      <c r="C61" s="33"/>
      <c r="D61" s="33"/>
      <c r="E61" s="33"/>
      <c r="F61" s="33"/>
      <c r="G61" s="33"/>
      <c r="H61" s="34"/>
      <c r="I61" s="32"/>
      <c r="J61" s="33"/>
      <c r="K61" s="33"/>
      <c r="L61" s="33"/>
      <c r="M61" s="33"/>
      <c r="N61" s="34"/>
    </row>
    <row r="62" spans="1:14" x14ac:dyDescent="0.25">
      <c r="A62" s="22" t="s">
        <v>166</v>
      </c>
      <c r="B62" s="32"/>
      <c r="C62" s="33"/>
      <c r="D62" s="33"/>
      <c r="E62" s="33"/>
      <c r="F62" s="33"/>
      <c r="G62" s="33"/>
      <c r="H62" s="34"/>
      <c r="I62" s="32"/>
      <c r="J62" s="33"/>
      <c r="K62" s="33"/>
      <c r="L62" s="33"/>
      <c r="M62" s="33"/>
      <c r="N62" s="34"/>
    </row>
    <row r="63" spans="1:14" x14ac:dyDescent="0.25">
      <c r="A63" s="25" t="s">
        <v>198</v>
      </c>
      <c r="B63" s="14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15">
        <v>0</v>
      </c>
      <c r="I63" s="14">
        <v>0</v>
      </c>
      <c r="J63" s="6">
        <v>0</v>
      </c>
      <c r="K63" s="6">
        <v>0</v>
      </c>
      <c r="L63" s="6">
        <v>0</v>
      </c>
      <c r="M63" s="6">
        <v>0</v>
      </c>
      <c r="N63" s="15">
        <v>0</v>
      </c>
    </row>
    <row r="64" spans="1:14" x14ac:dyDescent="0.25">
      <c r="A64" s="25" t="s">
        <v>199</v>
      </c>
      <c r="B64" s="14" t="s">
        <v>204</v>
      </c>
      <c r="C64" s="6" t="s">
        <v>204</v>
      </c>
      <c r="D64" s="6" t="s">
        <v>204</v>
      </c>
      <c r="E64" s="6" t="s">
        <v>204</v>
      </c>
      <c r="F64" s="6" t="s">
        <v>204</v>
      </c>
      <c r="G64" s="6" t="s">
        <v>204</v>
      </c>
      <c r="H64" s="15" t="s">
        <v>204</v>
      </c>
      <c r="I64" s="14" t="s">
        <v>204</v>
      </c>
      <c r="J64" s="6" t="s">
        <v>204</v>
      </c>
      <c r="K64" s="6" t="s">
        <v>204</v>
      </c>
      <c r="L64" s="6" t="s">
        <v>204</v>
      </c>
      <c r="M64" s="6" t="s">
        <v>204</v>
      </c>
      <c r="N64" s="15" t="s">
        <v>204</v>
      </c>
    </row>
    <row r="65" spans="1:14" x14ac:dyDescent="0.25">
      <c r="A65" s="25" t="s">
        <v>200</v>
      </c>
      <c r="B65" s="14" t="s">
        <v>204</v>
      </c>
      <c r="C65" s="6" t="s">
        <v>204</v>
      </c>
      <c r="D65" s="6" t="s">
        <v>204</v>
      </c>
      <c r="E65" s="6" t="s">
        <v>204</v>
      </c>
      <c r="F65" s="6" t="s">
        <v>204</v>
      </c>
      <c r="G65" s="6" t="s">
        <v>204</v>
      </c>
      <c r="H65" s="15" t="s">
        <v>204</v>
      </c>
      <c r="I65" s="14" t="s">
        <v>204</v>
      </c>
      <c r="J65" s="6" t="s">
        <v>204</v>
      </c>
      <c r="K65" s="6" t="s">
        <v>204</v>
      </c>
      <c r="L65" s="6" t="s">
        <v>204</v>
      </c>
      <c r="M65" s="6" t="s">
        <v>204</v>
      </c>
      <c r="N65" s="15" t="s">
        <v>204</v>
      </c>
    </row>
    <row r="66" spans="1:14" x14ac:dyDescent="0.25">
      <c r="A66" s="25" t="s">
        <v>201</v>
      </c>
      <c r="B66" s="14" t="s">
        <v>204</v>
      </c>
      <c r="C66" s="6" t="s">
        <v>204</v>
      </c>
      <c r="D66" s="6" t="s">
        <v>204</v>
      </c>
      <c r="E66" s="6" t="s">
        <v>204</v>
      </c>
      <c r="F66" s="6" t="s">
        <v>204</v>
      </c>
      <c r="G66" s="6" t="s">
        <v>204</v>
      </c>
      <c r="H66" s="15" t="s">
        <v>204</v>
      </c>
      <c r="I66" s="14" t="s">
        <v>204</v>
      </c>
      <c r="J66" s="6" t="s">
        <v>204</v>
      </c>
      <c r="K66" s="6" t="s">
        <v>204</v>
      </c>
      <c r="L66" s="6" t="s">
        <v>204</v>
      </c>
      <c r="M66" s="6" t="s">
        <v>204</v>
      </c>
      <c r="N66" s="15" t="s">
        <v>204</v>
      </c>
    </row>
    <row r="67" spans="1:14" x14ac:dyDescent="0.25">
      <c r="A67" s="22" t="s">
        <v>157</v>
      </c>
      <c r="B67" s="12">
        <f t="shared" ref="B67:H67" si="16">SUM(B63:B66)</f>
        <v>0</v>
      </c>
      <c r="C67" s="5">
        <f t="shared" si="16"/>
        <v>0</v>
      </c>
      <c r="D67" s="5">
        <f t="shared" si="16"/>
        <v>0</v>
      </c>
      <c r="E67" s="5">
        <f t="shared" si="16"/>
        <v>0</v>
      </c>
      <c r="F67" s="5">
        <f t="shared" si="16"/>
        <v>0</v>
      </c>
      <c r="G67" s="5">
        <f t="shared" si="16"/>
        <v>0</v>
      </c>
      <c r="H67" s="13">
        <f t="shared" si="16"/>
        <v>0</v>
      </c>
      <c r="I67" s="12">
        <f t="shared" ref="I67:N67" si="17">SUM(I63:I66)</f>
        <v>0</v>
      </c>
      <c r="J67" s="5">
        <f t="shared" si="17"/>
        <v>0</v>
      </c>
      <c r="K67" s="5">
        <f t="shared" si="17"/>
        <v>0</v>
      </c>
      <c r="L67" s="5">
        <f t="shared" si="17"/>
        <v>0</v>
      </c>
      <c r="M67" s="5">
        <f t="shared" si="17"/>
        <v>0</v>
      </c>
      <c r="N67" s="13">
        <f t="shared" si="17"/>
        <v>0</v>
      </c>
    </row>
    <row r="68" spans="1:14" x14ac:dyDescent="0.25">
      <c r="A68" s="24"/>
      <c r="B68" s="32"/>
      <c r="C68" s="33"/>
      <c r="D68" s="33"/>
      <c r="E68" s="33"/>
      <c r="F68" s="33"/>
      <c r="G68" s="33"/>
      <c r="H68" s="34"/>
      <c r="I68" s="32"/>
      <c r="J68" s="33"/>
      <c r="K68" s="33"/>
      <c r="L68" s="33"/>
      <c r="M68" s="33"/>
      <c r="N68" s="34"/>
    </row>
    <row r="69" spans="1:14" x14ac:dyDescent="0.25">
      <c r="A69" s="22" t="s">
        <v>167</v>
      </c>
      <c r="B69" s="32"/>
      <c r="C69" s="33"/>
      <c r="D69" s="33"/>
      <c r="E69" s="33"/>
      <c r="F69" s="33"/>
      <c r="G69" s="33"/>
      <c r="H69" s="34"/>
      <c r="I69" s="32"/>
      <c r="J69" s="33"/>
      <c r="K69" s="33"/>
      <c r="L69" s="33"/>
      <c r="M69" s="33"/>
      <c r="N69" s="34"/>
    </row>
    <row r="70" spans="1:14" x14ac:dyDescent="0.25">
      <c r="A70" s="25" t="s">
        <v>198</v>
      </c>
      <c r="B70" s="14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15">
        <v>0</v>
      </c>
      <c r="I70" s="14">
        <v>0</v>
      </c>
      <c r="J70" s="6">
        <v>0</v>
      </c>
      <c r="K70" s="6">
        <v>0</v>
      </c>
      <c r="L70" s="6">
        <v>0</v>
      </c>
      <c r="M70" s="6">
        <v>0</v>
      </c>
      <c r="N70" s="15">
        <v>0</v>
      </c>
    </row>
    <row r="71" spans="1:14" x14ac:dyDescent="0.25">
      <c r="A71" s="25" t="s">
        <v>199</v>
      </c>
      <c r="B71" s="14" t="s">
        <v>204</v>
      </c>
      <c r="C71" s="6" t="s">
        <v>204</v>
      </c>
      <c r="D71" s="6" t="s">
        <v>204</v>
      </c>
      <c r="E71" s="6" t="s">
        <v>204</v>
      </c>
      <c r="F71" s="6" t="s">
        <v>204</v>
      </c>
      <c r="G71" s="6" t="s">
        <v>204</v>
      </c>
      <c r="H71" s="15" t="s">
        <v>204</v>
      </c>
      <c r="I71" s="14" t="s">
        <v>204</v>
      </c>
      <c r="J71" s="6" t="s">
        <v>204</v>
      </c>
      <c r="K71" s="6" t="s">
        <v>204</v>
      </c>
      <c r="L71" s="6" t="s">
        <v>204</v>
      </c>
      <c r="M71" s="6" t="s">
        <v>204</v>
      </c>
      <c r="N71" s="15" t="s">
        <v>204</v>
      </c>
    </row>
    <row r="72" spans="1:14" x14ac:dyDescent="0.25">
      <c r="A72" s="25" t="s">
        <v>200</v>
      </c>
      <c r="B72" s="14" t="s">
        <v>204</v>
      </c>
      <c r="C72" s="6" t="s">
        <v>204</v>
      </c>
      <c r="D72" s="6" t="s">
        <v>204</v>
      </c>
      <c r="E72" s="6" t="s">
        <v>204</v>
      </c>
      <c r="F72" s="6" t="s">
        <v>204</v>
      </c>
      <c r="G72" s="6" t="s">
        <v>204</v>
      </c>
      <c r="H72" s="15" t="s">
        <v>204</v>
      </c>
      <c r="I72" s="14" t="s">
        <v>204</v>
      </c>
      <c r="J72" s="6" t="s">
        <v>204</v>
      </c>
      <c r="K72" s="6" t="s">
        <v>204</v>
      </c>
      <c r="L72" s="6" t="s">
        <v>204</v>
      </c>
      <c r="M72" s="6" t="s">
        <v>204</v>
      </c>
      <c r="N72" s="15" t="s">
        <v>204</v>
      </c>
    </row>
    <row r="73" spans="1:14" x14ac:dyDescent="0.25">
      <c r="A73" s="25" t="s">
        <v>201</v>
      </c>
      <c r="B73" s="14" t="s">
        <v>204</v>
      </c>
      <c r="C73" s="6" t="s">
        <v>204</v>
      </c>
      <c r="D73" s="6" t="s">
        <v>204</v>
      </c>
      <c r="E73" s="6" t="s">
        <v>204</v>
      </c>
      <c r="F73" s="6" t="s">
        <v>204</v>
      </c>
      <c r="G73" s="6" t="s">
        <v>204</v>
      </c>
      <c r="H73" s="15" t="s">
        <v>204</v>
      </c>
      <c r="I73" s="14" t="s">
        <v>204</v>
      </c>
      <c r="J73" s="6" t="s">
        <v>204</v>
      </c>
      <c r="K73" s="6" t="s">
        <v>204</v>
      </c>
      <c r="L73" s="6" t="s">
        <v>204</v>
      </c>
      <c r="M73" s="6" t="s">
        <v>204</v>
      </c>
      <c r="N73" s="15" t="s">
        <v>204</v>
      </c>
    </row>
    <row r="74" spans="1:14" x14ac:dyDescent="0.25">
      <c r="A74" s="22" t="s">
        <v>157</v>
      </c>
      <c r="B74" s="12">
        <f t="shared" ref="B74:H74" si="18">SUM(B70:B73)</f>
        <v>0</v>
      </c>
      <c r="C74" s="5">
        <f t="shared" si="18"/>
        <v>0</v>
      </c>
      <c r="D74" s="5">
        <f t="shared" si="18"/>
        <v>0</v>
      </c>
      <c r="E74" s="5">
        <f t="shared" si="18"/>
        <v>0</v>
      </c>
      <c r="F74" s="5">
        <f t="shared" si="18"/>
        <v>0</v>
      </c>
      <c r="G74" s="5">
        <f t="shared" si="18"/>
        <v>0</v>
      </c>
      <c r="H74" s="13">
        <f t="shared" si="18"/>
        <v>0</v>
      </c>
      <c r="I74" s="12">
        <f t="shared" ref="I74:N74" si="19">SUM(I70:I73)</f>
        <v>0</v>
      </c>
      <c r="J74" s="5">
        <f t="shared" si="19"/>
        <v>0</v>
      </c>
      <c r="K74" s="5">
        <f t="shared" si="19"/>
        <v>0</v>
      </c>
      <c r="L74" s="5">
        <f t="shared" si="19"/>
        <v>0</v>
      </c>
      <c r="M74" s="5">
        <f t="shared" si="19"/>
        <v>0</v>
      </c>
      <c r="N74" s="13">
        <f t="shared" si="19"/>
        <v>0</v>
      </c>
    </row>
    <row r="75" spans="1:14" x14ac:dyDescent="0.25">
      <c r="A75" s="24"/>
      <c r="B75" s="32"/>
      <c r="C75" s="33"/>
      <c r="D75" s="33"/>
      <c r="E75" s="33"/>
      <c r="F75" s="33"/>
      <c r="G75" s="33"/>
      <c r="H75" s="34"/>
      <c r="I75" s="32"/>
      <c r="J75" s="33"/>
      <c r="K75" s="33"/>
      <c r="L75" s="33"/>
      <c r="M75" s="33"/>
      <c r="N75" s="34"/>
    </row>
    <row r="76" spans="1:14" x14ac:dyDescent="0.25">
      <c r="A76" s="22" t="s">
        <v>168</v>
      </c>
      <c r="B76" s="32"/>
      <c r="C76" s="33"/>
      <c r="D76" s="33"/>
      <c r="E76" s="33"/>
      <c r="F76" s="33"/>
      <c r="G76" s="33"/>
      <c r="H76" s="34"/>
      <c r="I76" s="32"/>
      <c r="J76" s="33"/>
      <c r="K76" s="33"/>
      <c r="L76" s="33"/>
      <c r="M76" s="33"/>
      <c r="N76" s="34"/>
    </row>
    <row r="77" spans="1:14" x14ac:dyDescent="0.25">
      <c r="A77" s="25" t="s">
        <v>198</v>
      </c>
      <c r="B77" s="14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15">
        <v>0</v>
      </c>
      <c r="I77" s="14">
        <v>0</v>
      </c>
      <c r="J77" s="6">
        <v>0</v>
      </c>
      <c r="K77" s="6">
        <v>0</v>
      </c>
      <c r="L77" s="6">
        <v>0</v>
      </c>
      <c r="M77" s="6">
        <v>0</v>
      </c>
      <c r="N77" s="15">
        <v>0</v>
      </c>
    </row>
    <row r="78" spans="1:14" x14ac:dyDescent="0.25">
      <c r="A78" s="25" t="s">
        <v>199</v>
      </c>
      <c r="B78" s="14" t="s">
        <v>204</v>
      </c>
      <c r="C78" s="6" t="s">
        <v>204</v>
      </c>
      <c r="D78" s="6" t="s">
        <v>204</v>
      </c>
      <c r="E78" s="6" t="s">
        <v>204</v>
      </c>
      <c r="F78" s="6" t="s">
        <v>204</v>
      </c>
      <c r="G78" s="6" t="s">
        <v>204</v>
      </c>
      <c r="H78" s="15" t="s">
        <v>204</v>
      </c>
      <c r="I78" s="14" t="s">
        <v>204</v>
      </c>
      <c r="J78" s="6" t="s">
        <v>204</v>
      </c>
      <c r="K78" s="6" t="s">
        <v>204</v>
      </c>
      <c r="L78" s="6" t="s">
        <v>204</v>
      </c>
      <c r="M78" s="6" t="s">
        <v>204</v>
      </c>
      <c r="N78" s="15" t="s">
        <v>204</v>
      </c>
    </row>
    <row r="79" spans="1:14" x14ac:dyDescent="0.25">
      <c r="A79" s="25" t="s">
        <v>200</v>
      </c>
      <c r="B79" s="14" t="s">
        <v>204</v>
      </c>
      <c r="C79" s="6" t="s">
        <v>204</v>
      </c>
      <c r="D79" s="6" t="s">
        <v>204</v>
      </c>
      <c r="E79" s="6" t="s">
        <v>204</v>
      </c>
      <c r="F79" s="6" t="s">
        <v>204</v>
      </c>
      <c r="G79" s="6" t="s">
        <v>204</v>
      </c>
      <c r="H79" s="15" t="s">
        <v>204</v>
      </c>
      <c r="I79" s="14" t="s">
        <v>204</v>
      </c>
      <c r="J79" s="6" t="s">
        <v>204</v>
      </c>
      <c r="K79" s="6" t="s">
        <v>204</v>
      </c>
      <c r="L79" s="6" t="s">
        <v>204</v>
      </c>
      <c r="M79" s="6" t="s">
        <v>204</v>
      </c>
      <c r="N79" s="15" t="s">
        <v>204</v>
      </c>
    </row>
    <row r="80" spans="1:14" x14ac:dyDescent="0.25">
      <c r="A80" s="25" t="s">
        <v>201</v>
      </c>
      <c r="B80" s="14" t="s">
        <v>204</v>
      </c>
      <c r="C80" s="6" t="s">
        <v>204</v>
      </c>
      <c r="D80" s="6" t="s">
        <v>204</v>
      </c>
      <c r="E80" s="6" t="s">
        <v>204</v>
      </c>
      <c r="F80" s="6" t="s">
        <v>204</v>
      </c>
      <c r="G80" s="6" t="s">
        <v>204</v>
      </c>
      <c r="H80" s="15" t="s">
        <v>204</v>
      </c>
      <c r="I80" s="14" t="s">
        <v>204</v>
      </c>
      <c r="J80" s="6" t="s">
        <v>204</v>
      </c>
      <c r="K80" s="6" t="s">
        <v>204</v>
      </c>
      <c r="L80" s="6" t="s">
        <v>204</v>
      </c>
      <c r="M80" s="6" t="s">
        <v>204</v>
      </c>
      <c r="N80" s="15" t="s">
        <v>204</v>
      </c>
    </row>
    <row r="81" spans="1:14" x14ac:dyDescent="0.25">
      <c r="A81" s="22" t="s">
        <v>157</v>
      </c>
      <c r="B81" s="12">
        <f t="shared" ref="B81:H81" si="20">SUM(B77:B80)</f>
        <v>0</v>
      </c>
      <c r="C81" s="5">
        <f t="shared" si="20"/>
        <v>0</v>
      </c>
      <c r="D81" s="5">
        <f t="shared" si="20"/>
        <v>0</v>
      </c>
      <c r="E81" s="5">
        <f t="shared" si="20"/>
        <v>0</v>
      </c>
      <c r="F81" s="5">
        <f t="shared" si="20"/>
        <v>0</v>
      </c>
      <c r="G81" s="5">
        <f t="shared" si="20"/>
        <v>0</v>
      </c>
      <c r="H81" s="13">
        <f t="shared" si="20"/>
        <v>0</v>
      </c>
      <c r="I81" s="12">
        <f t="shared" ref="I81:N81" si="21">SUM(I77:I80)</f>
        <v>0</v>
      </c>
      <c r="J81" s="5">
        <f t="shared" si="21"/>
        <v>0</v>
      </c>
      <c r="K81" s="5">
        <f t="shared" si="21"/>
        <v>0</v>
      </c>
      <c r="L81" s="5">
        <f t="shared" si="21"/>
        <v>0</v>
      </c>
      <c r="M81" s="5">
        <f t="shared" si="21"/>
        <v>0</v>
      </c>
      <c r="N81" s="13">
        <f t="shared" si="21"/>
        <v>0</v>
      </c>
    </row>
    <row r="82" spans="1:14" x14ac:dyDescent="0.25">
      <c r="A82" s="24"/>
      <c r="B82" s="32"/>
      <c r="C82" s="33"/>
      <c r="D82" s="33"/>
      <c r="E82" s="33"/>
      <c r="F82" s="33"/>
      <c r="G82" s="33"/>
      <c r="H82" s="34"/>
      <c r="I82" s="32"/>
      <c r="J82" s="33"/>
      <c r="K82" s="33"/>
      <c r="L82" s="33"/>
      <c r="M82" s="33"/>
      <c r="N82" s="34"/>
    </row>
    <row r="83" spans="1:14" x14ac:dyDescent="0.25">
      <c r="A83" s="22" t="s">
        <v>169</v>
      </c>
      <c r="B83" s="32"/>
      <c r="C83" s="33"/>
      <c r="D83" s="33"/>
      <c r="E83" s="33"/>
      <c r="F83" s="33"/>
      <c r="G83" s="33"/>
      <c r="H83" s="34"/>
      <c r="I83" s="32"/>
      <c r="J83" s="33"/>
      <c r="K83" s="33"/>
      <c r="L83" s="33"/>
      <c r="M83" s="33"/>
      <c r="N83" s="34"/>
    </row>
    <row r="84" spans="1:14" x14ac:dyDescent="0.25">
      <c r="A84" s="25" t="s">
        <v>198</v>
      </c>
      <c r="B84" s="14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15">
        <v>0</v>
      </c>
      <c r="I84" s="14">
        <v>0</v>
      </c>
      <c r="J84" s="6">
        <v>0</v>
      </c>
      <c r="K84" s="6">
        <v>0</v>
      </c>
      <c r="L84" s="6">
        <v>0</v>
      </c>
      <c r="M84" s="6">
        <v>2554917</v>
      </c>
      <c r="N84" s="15">
        <v>2554917</v>
      </c>
    </row>
    <row r="85" spans="1:14" x14ac:dyDescent="0.25">
      <c r="A85" s="25" t="s">
        <v>199</v>
      </c>
      <c r="B85" s="14" t="s">
        <v>204</v>
      </c>
      <c r="C85" s="6" t="s">
        <v>204</v>
      </c>
      <c r="D85" s="6" t="s">
        <v>204</v>
      </c>
      <c r="E85" s="6" t="s">
        <v>204</v>
      </c>
      <c r="F85" s="6" t="s">
        <v>204</v>
      </c>
      <c r="G85" s="6" t="s">
        <v>204</v>
      </c>
      <c r="H85" s="15" t="s">
        <v>204</v>
      </c>
      <c r="I85" s="14" t="s">
        <v>204</v>
      </c>
      <c r="J85" s="6" t="s">
        <v>204</v>
      </c>
      <c r="K85" s="6" t="s">
        <v>204</v>
      </c>
      <c r="L85" s="6" t="s">
        <v>204</v>
      </c>
      <c r="M85" s="6" t="s">
        <v>204</v>
      </c>
      <c r="N85" s="15" t="s">
        <v>204</v>
      </c>
    </row>
    <row r="86" spans="1:14" x14ac:dyDescent="0.25">
      <c r="A86" s="25" t="s">
        <v>200</v>
      </c>
      <c r="B86" s="14" t="s">
        <v>204</v>
      </c>
      <c r="C86" s="6" t="s">
        <v>204</v>
      </c>
      <c r="D86" s="6" t="s">
        <v>204</v>
      </c>
      <c r="E86" s="6" t="s">
        <v>204</v>
      </c>
      <c r="F86" s="6" t="s">
        <v>204</v>
      </c>
      <c r="G86" s="6" t="s">
        <v>204</v>
      </c>
      <c r="H86" s="15" t="s">
        <v>204</v>
      </c>
      <c r="I86" s="14" t="s">
        <v>204</v>
      </c>
      <c r="J86" s="6" t="s">
        <v>204</v>
      </c>
      <c r="K86" s="6" t="s">
        <v>204</v>
      </c>
      <c r="L86" s="6" t="s">
        <v>204</v>
      </c>
      <c r="M86" s="6" t="s">
        <v>204</v>
      </c>
      <c r="N86" s="15" t="s">
        <v>204</v>
      </c>
    </row>
    <row r="87" spans="1:14" x14ac:dyDescent="0.25">
      <c r="A87" s="25" t="s">
        <v>201</v>
      </c>
      <c r="B87" s="14" t="s">
        <v>204</v>
      </c>
      <c r="C87" s="6" t="s">
        <v>204</v>
      </c>
      <c r="D87" s="6" t="s">
        <v>204</v>
      </c>
      <c r="E87" s="6" t="s">
        <v>204</v>
      </c>
      <c r="F87" s="6" t="s">
        <v>204</v>
      </c>
      <c r="G87" s="6" t="s">
        <v>204</v>
      </c>
      <c r="H87" s="15" t="s">
        <v>204</v>
      </c>
      <c r="I87" s="14" t="s">
        <v>204</v>
      </c>
      <c r="J87" s="6" t="s">
        <v>204</v>
      </c>
      <c r="K87" s="6" t="s">
        <v>204</v>
      </c>
      <c r="L87" s="6" t="s">
        <v>204</v>
      </c>
      <c r="M87" s="6" t="s">
        <v>204</v>
      </c>
      <c r="N87" s="15" t="s">
        <v>204</v>
      </c>
    </row>
    <row r="88" spans="1:14" x14ac:dyDescent="0.25">
      <c r="A88" s="22" t="s">
        <v>157</v>
      </c>
      <c r="B88" s="12">
        <f t="shared" ref="B88:H88" si="22">SUM(B84:B87)</f>
        <v>0</v>
      </c>
      <c r="C88" s="5">
        <f t="shared" si="22"/>
        <v>0</v>
      </c>
      <c r="D88" s="5">
        <f t="shared" si="22"/>
        <v>0</v>
      </c>
      <c r="E88" s="5">
        <f t="shared" si="22"/>
        <v>0</v>
      </c>
      <c r="F88" s="5">
        <f t="shared" si="22"/>
        <v>0</v>
      </c>
      <c r="G88" s="5">
        <f t="shared" si="22"/>
        <v>0</v>
      </c>
      <c r="H88" s="13">
        <f t="shared" si="22"/>
        <v>0</v>
      </c>
      <c r="I88" s="12">
        <f t="shared" ref="I88:N88" si="23">SUM(I84:I87)</f>
        <v>0</v>
      </c>
      <c r="J88" s="5">
        <f t="shared" si="23"/>
        <v>0</v>
      </c>
      <c r="K88" s="5">
        <f t="shared" si="23"/>
        <v>0</v>
      </c>
      <c r="L88" s="5">
        <f t="shared" si="23"/>
        <v>0</v>
      </c>
      <c r="M88" s="5">
        <f t="shared" si="23"/>
        <v>2554917</v>
      </c>
      <c r="N88" s="13">
        <f t="shared" si="23"/>
        <v>2554917</v>
      </c>
    </row>
    <row r="89" spans="1:14" x14ac:dyDescent="0.25">
      <c r="A89" s="24"/>
      <c r="B89" s="32"/>
      <c r="C89" s="33"/>
      <c r="D89" s="33"/>
      <c r="E89" s="33"/>
      <c r="F89" s="33"/>
      <c r="G89" s="33"/>
      <c r="H89" s="34"/>
      <c r="I89" s="32"/>
      <c r="J89" s="33"/>
      <c r="K89" s="33"/>
      <c r="L89" s="33"/>
      <c r="M89" s="33"/>
      <c r="N89" s="34"/>
    </row>
    <row r="90" spans="1:14" x14ac:dyDescent="0.25">
      <c r="A90" s="22" t="s">
        <v>170</v>
      </c>
      <c r="B90" s="32"/>
      <c r="C90" s="33"/>
      <c r="D90" s="33"/>
      <c r="E90" s="33"/>
      <c r="F90" s="33"/>
      <c r="G90" s="33"/>
      <c r="H90" s="34"/>
      <c r="I90" s="32"/>
      <c r="J90" s="33"/>
      <c r="K90" s="33"/>
      <c r="L90" s="33"/>
      <c r="M90" s="33"/>
      <c r="N90" s="34"/>
    </row>
    <row r="91" spans="1:14" x14ac:dyDescent="0.25">
      <c r="A91" s="25" t="s">
        <v>198</v>
      </c>
      <c r="B91" s="14">
        <v>263056</v>
      </c>
      <c r="C91" s="6">
        <v>0</v>
      </c>
      <c r="D91" s="6">
        <v>535911</v>
      </c>
      <c r="E91" s="6">
        <v>0</v>
      </c>
      <c r="F91" s="6">
        <v>0</v>
      </c>
      <c r="G91" s="6">
        <v>0</v>
      </c>
      <c r="H91" s="15">
        <v>798967</v>
      </c>
      <c r="I91" s="14">
        <v>0</v>
      </c>
      <c r="J91" s="6">
        <v>0</v>
      </c>
      <c r="K91" s="6">
        <v>0</v>
      </c>
      <c r="L91" s="6">
        <v>0</v>
      </c>
      <c r="M91" s="6">
        <v>-93858</v>
      </c>
      <c r="N91" s="15">
        <v>-93858</v>
      </c>
    </row>
    <row r="92" spans="1:14" x14ac:dyDescent="0.25">
      <c r="A92" s="25" t="s">
        <v>199</v>
      </c>
      <c r="B92" s="14" t="s">
        <v>204</v>
      </c>
      <c r="C92" s="6" t="s">
        <v>204</v>
      </c>
      <c r="D92" s="6" t="s">
        <v>204</v>
      </c>
      <c r="E92" s="6" t="s">
        <v>204</v>
      </c>
      <c r="F92" s="6" t="s">
        <v>204</v>
      </c>
      <c r="G92" s="6" t="s">
        <v>204</v>
      </c>
      <c r="H92" s="15" t="s">
        <v>204</v>
      </c>
      <c r="I92" s="14" t="s">
        <v>204</v>
      </c>
      <c r="J92" s="6" t="s">
        <v>204</v>
      </c>
      <c r="K92" s="6" t="s">
        <v>204</v>
      </c>
      <c r="L92" s="6" t="s">
        <v>204</v>
      </c>
      <c r="M92" s="6" t="s">
        <v>204</v>
      </c>
      <c r="N92" s="15" t="s">
        <v>204</v>
      </c>
    </row>
    <row r="93" spans="1:14" x14ac:dyDescent="0.25">
      <c r="A93" s="25" t="s">
        <v>200</v>
      </c>
      <c r="B93" s="14" t="s">
        <v>204</v>
      </c>
      <c r="C93" s="6" t="s">
        <v>204</v>
      </c>
      <c r="D93" s="6" t="s">
        <v>204</v>
      </c>
      <c r="E93" s="6" t="s">
        <v>204</v>
      </c>
      <c r="F93" s="6" t="s">
        <v>204</v>
      </c>
      <c r="G93" s="6" t="s">
        <v>204</v>
      </c>
      <c r="H93" s="15" t="s">
        <v>204</v>
      </c>
      <c r="I93" s="14" t="s">
        <v>204</v>
      </c>
      <c r="J93" s="6" t="s">
        <v>204</v>
      </c>
      <c r="K93" s="6" t="s">
        <v>204</v>
      </c>
      <c r="L93" s="6" t="s">
        <v>204</v>
      </c>
      <c r="M93" s="6" t="s">
        <v>204</v>
      </c>
      <c r="N93" s="15" t="s">
        <v>204</v>
      </c>
    </row>
    <row r="94" spans="1:14" x14ac:dyDescent="0.25">
      <c r="A94" s="25" t="s">
        <v>201</v>
      </c>
      <c r="B94" s="14" t="s">
        <v>204</v>
      </c>
      <c r="C94" s="6" t="s">
        <v>204</v>
      </c>
      <c r="D94" s="6" t="s">
        <v>204</v>
      </c>
      <c r="E94" s="6" t="s">
        <v>204</v>
      </c>
      <c r="F94" s="6" t="s">
        <v>204</v>
      </c>
      <c r="G94" s="6" t="s">
        <v>204</v>
      </c>
      <c r="H94" s="15" t="s">
        <v>204</v>
      </c>
      <c r="I94" s="14" t="s">
        <v>204</v>
      </c>
      <c r="J94" s="6" t="s">
        <v>204</v>
      </c>
      <c r="K94" s="6" t="s">
        <v>204</v>
      </c>
      <c r="L94" s="6" t="s">
        <v>204</v>
      </c>
      <c r="M94" s="6" t="s">
        <v>204</v>
      </c>
      <c r="N94" s="15" t="s">
        <v>204</v>
      </c>
    </row>
    <row r="95" spans="1:14" x14ac:dyDescent="0.25">
      <c r="A95" s="22" t="s">
        <v>157</v>
      </c>
      <c r="B95" s="12">
        <f t="shared" ref="B95:H95" si="24">SUM(B91:B94)</f>
        <v>263056</v>
      </c>
      <c r="C95" s="5">
        <f t="shared" si="24"/>
        <v>0</v>
      </c>
      <c r="D95" s="5">
        <f t="shared" si="24"/>
        <v>535911</v>
      </c>
      <c r="E95" s="5">
        <f t="shared" si="24"/>
        <v>0</v>
      </c>
      <c r="F95" s="5">
        <f t="shared" si="24"/>
        <v>0</v>
      </c>
      <c r="G95" s="5">
        <f t="shared" si="24"/>
        <v>0</v>
      </c>
      <c r="H95" s="13">
        <f t="shared" si="24"/>
        <v>798967</v>
      </c>
      <c r="I95" s="12">
        <f t="shared" ref="I95:N95" si="25">SUM(I91:I94)</f>
        <v>0</v>
      </c>
      <c r="J95" s="5">
        <f t="shared" si="25"/>
        <v>0</v>
      </c>
      <c r="K95" s="5">
        <f t="shared" si="25"/>
        <v>0</v>
      </c>
      <c r="L95" s="5">
        <f t="shared" si="25"/>
        <v>0</v>
      </c>
      <c r="M95" s="5">
        <f t="shared" si="25"/>
        <v>-93858</v>
      </c>
      <c r="N95" s="13">
        <f t="shared" si="25"/>
        <v>-93858</v>
      </c>
    </row>
    <row r="96" spans="1:14" x14ac:dyDescent="0.25">
      <c r="A96" s="24"/>
      <c r="B96" s="32"/>
      <c r="C96" s="33"/>
      <c r="D96" s="33"/>
      <c r="E96" s="33"/>
      <c r="F96" s="33"/>
      <c r="G96" s="33"/>
      <c r="H96" s="34"/>
      <c r="I96" s="32"/>
      <c r="J96" s="33"/>
      <c r="K96" s="33"/>
      <c r="L96" s="33"/>
      <c r="M96" s="33"/>
      <c r="N96" s="34"/>
    </row>
    <row r="97" spans="1:14" x14ac:dyDescent="0.25">
      <c r="A97" s="22" t="s">
        <v>171</v>
      </c>
      <c r="B97" s="32"/>
      <c r="C97" s="33"/>
      <c r="D97" s="33"/>
      <c r="E97" s="33"/>
      <c r="F97" s="33"/>
      <c r="G97" s="33"/>
      <c r="H97" s="34"/>
      <c r="I97" s="32"/>
      <c r="J97" s="33"/>
      <c r="K97" s="33"/>
      <c r="L97" s="33"/>
      <c r="M97" s="33"/>
      <c r="N97" s="34"/>
    </row>
    <row r="98" spans="1:14" x14ac:dyDescent="0.25">
      <c r="A98" s="25" t="s">
        <v>198</v>
      </c>
      <c r="B98" s="14">
        <v>30051</v>
      </c>
      <c r="C98" s="6">
        <v>0</v>
      </c>
      <c r="D98" s="6">
        <v>5157961</v>
      </c>
      <c r="E98" s="6">
        <v>0</v>
      </c>
      <c r="F98" s="6">
        <v>0</v>
      </c>
      <c r="G98" s="6">
        <v>0</v>
      </c>
      <c r="H98" s="15">
        <v>5188012</v>
      </c>
      <c r="I98" s="14">
        <v>0</v>
      </c>
      <c r="J98" s="6">
        <v>0</v>
      </c>
      <c r="K98" s="6">
        <v>0</v>
      </c>
      <c r="L98" s="6">
        <v>0</v>
      </c>
      <c r="M98" s="6">
        <v>15600</v>
      </c>
      <c r="N98" s="15">
        <v>15600</v>
      </c>
    </row>
    <row r="99" spans="1:14" x14ac:dyDescent="0.25">
      <c r="A99" s="25" t="s">
        <v>199</v>
      </c>
      <c r="B99" s="14" t="s">
        <v>204</v>
      </c>
      <c r="C99" s="6" t="s">
        <v>204</v>
      </c>
      <c r="D99" s="6" t="s">
        <v>204</v>
      </c>
      <c r="E99" s="6" t="s">
        <v>204</v>
      </c>
      <c r="F99" s="6" t="s">
        <v>204</v>
      </c>
      <c r="G99" s="6" t="s">
        <v>204</v>
      </c>
      <c r="H99" s="15" t="s">
        <v>204</v>
      </c>
      <c r="I99" s="14" t="s">
        <v>204</v>
      </c>
      <c r="J99" s="6" t="s">
        <v>204</v>
      </c>
      <c r="K99" s="6" t="s">
        <v>204</v>
      </c>
      <c r="L99" s="6" t="s">
        <v>204</v>
      </c>
      <c r="M99" s="6" t="s">
        <v>204</v>
      </c>
      <c r="N99" s="15" t="s">
        <v>204</v>
      </c>
    </row>
    <row r="100" spans="1:14" x14ac:dyDescent="0.25">
      <c r="A100" s="25" t="s">
        <v>200</v>
      </c>
      <c r="B100" s="14" t="s">
        <v>204</v>
      </c>
      <c r="C100" s="6" t="s">
        <v>204</v>
      </c>
      <c r="D100" s="6" t="s">
        <v>204</v>
      </c>
      <c r="E100" s="6" t="s">
        <v>204</v>
      </c>
      <c r="F100" s="6" t="s">
        <v>204</v>
      </c>
      <c r="G100" s="6" t="s">
        <v>204</v>
      </c>
      <c r="H100" s="15" t="s">
        <v>204</v>
      </c>
      <c r="I100" s="14" t="s">
        <v>204</v>
      </c>
      <c r="J100" s="6" t="s">
        <v>204</v>
      </c>
      <c r="K100" s="6" t="s">
        <v>204</v>
      </c>
      <c r="L100" s="6" t="s">
        <v>204</v>
      </c>
      <c r="M100" s="6" t="s">
        <v>204</v>
      </c>
      <c r="N100" s="15" t="s">
        <v>204</v>
      </c>
    </row>
    <row r="101" spans="1:14" x14ac:dyDescent="0.25">
      <c r="A101" s="25" t="s">
        <v>201</v>
      </c>
      <c r="B101" s="14" t="s">
        <v>204</v>
      </c>
      <c r="C101" s="6" t="s">
        <v>204</v>
      </c>
      <c r="D101" s="6" t="s">
        <v>204</v>
      </c>
      <c r="E101" s="6" t="s">
        <v>204</v>
      </c>
      <c r="F101" s="6" t="s">
        <v>204</v>
      </c>
      <c r="G101" s="6" t="s">
        <v>204</v>
      </c>
      <c r="H101" s="15" t="s">
        <v>204</v>
      </c>
      <c r="I101" s="14" t="s">
        <v>204</v>
      </c>
      <c r="J101" s="6" t="s">
        <v>204</v>
      </c>
      <c r="K101" s="6" t="s">
        <v>204</v>
      </c>
      <c r="L101" s="6" t="s">
        <v>204</v>
      </c>
      <c r="M101" s="6" t="s">
        <v>204</v>
      </c>
      <c r="N101" s="15" t="s">
        <v>204</v>
      </c>
    </row>
    <row r="102" spans="1:14" x14ac:dyDescent="0.25">
      <c r="A102" s="22" t="s">
        <v>157</v>
      </c>
      <c r="B102" s="12">
        <f t="shared" ref="B102:H102" si="26">SUM(B98:B101)</f>
        <v>30051</v>
      </c>
      <c r="C102" s="5">
        <f t="shared" si="26"/>
        <v>0</v>
      </c>
      <c r="D102" s="5">
        <f t="shared" si="26"/>
        <v>5157961</v>
      </c>
      <c r="E102" s="5">
        <f t="shared" si="26"/>
        <v>0</v>
      </c>
      <c r="F102" s="5">
        <f t="shared" si="26"/>
        <v>0</v>
      </c>
      <c r="G102" s="5">
        <f t="shared" si="26"/>
        <v>0</v>
      </c>
      <c r="H102" s="13">
        <f t="shared" si="26"/>
        <v>5188012</v>
      </c>
      <c r="I102" s="12">
        <f t="shared" ref="I102:N102" si="27">SUM(I98:I101)</f>
        <v>0</v>
      </c>
      <c r="J102" s="5">
        <f t="shared" si="27"/>
        <v>0</v>
      </c>
      <c r="K102" s="5">
        <f t="shared" si="27"/>
        <v>0</v>
      </c>
      <c r="L102" s="5">
        <f t="shared" si="27"/>
        <v>0</v>
      </c>
      <c r="M102" s="5">
        <f t="shared" si="27"/>
        <v>15600</v>
      </c>
      <c r="N102" s="13">
        <f t="shared" si="27"/>
        <v>15600</v>
      </c>
    </row>
    <row r="103" spans="1:14" x14ac:dyDescent="0.25">
      <c r="A103" s="24"/>
      <c r="B103" s="32"/>
      <c r="C103" s="33"/>
      <c r="D103" s="33"/>
      <c r="E103" s="33"/>
      <c r="F103" s="33"/>
      <c r="G103" s="33"/>
      <c r="H103" s="34"/>
      <c r="I103" s="32"/>
      <c r="J103" s="33"/>
      <c r="K103" s="33"/>
      <c r="L103" s="33"/>
      <c r="M103" s="33"/>
      <c r="N103" s="34"/>
    </row>
    <row r="104" spans="1:14" x14ac:dyDescent="0.25">
      <c r="A104" s="22" t="s">
        <v>172</v>
      </c>
      <c r="B104" s="32"/>
      <c r="C104" s="33"/>
      <c r="D104" s="33"/>
      <c r="E104" s="33"/>
      <c r="F104" s="33"/>
      <c r="G104" s="33"/>
      <c r="H104" s="34"/>
      <c r="I104" s="32"/>
      <c r="J104" s="33"/>
      <c r="K104" s="33"/>
      <c r="L104" s="33"/>
      <c r="M104" s="33"/>
      <c r="N104" s="34"/>
    </row>
    <row r="105" spans="1:14" x14ac:dyDescent="0.25">
      <c r="A105" s="25" t="s">
        <v>198</v>
      </c>
      <c r="B105" s="14">
        <v>640003</v>
      </c>
      <c r="C105" s="6">
        <v>1014886</v>
      </c>
      <c r="D105" s="6">
        <v>1880812</v>
      </c>
      <c r="E105" s="6">
        <v>0</v>
      </c>
      <c r="F105" s="6">
        <v>0</v>
      </c>
      <c r="G105" s="6">
        <v>40300</v>
      </c>
      <c r="H105" s="15">
        <v>3576001</v>
      </c>
      <c r="I105" s="14">
        <v>0</v>
      </c>
      <c r="J105" s="6">
        <v>0</v>
      </c>
      <c r="K105" s="6">
        <v>0</v>
      </c>
      <c r="L105" s="6">
        <v>0</v>
      </c>
      <c r="M105" s="6">
        <v>-1974346</v>
      </c>
      <c r="N105" s="15">
        <v>-1974346</v>
      </c>
    </row>
    <row r="106" spans="1:14" x14ac:dyDescent="0.25">
      <c r="A106" s="25" t="s">
        <v>199</v>
      </c>
      <c r="B106" s="14" t="s">
        <v>204</v>
      </c>
      <c r="C106" s="6" t="s">
        <v>204</v>
      </c>
      <c r="D106" s="6" t="s">
        <v>204</v>
      </c>
      <c r="E106" s="6" t="s">
        <v>204</v>
      </c>
      <c r="F106" s="6" t="s">
        <v>204</v>
      </c>
      <c r="G106" s="6" t="s">
        <v>204</v>
      </c>
      <c r="H106" s="15" t="s">
        <v>204</v>
      </c>
      <c r="I106" s="14" t="s">
        <v>204</v>
      </c>
      <c r="J106" s="6" t="s">
        <v>204</v>
      </c>
      <c r="K106" s="6" t="s">
        <v>204</v>
      </c>
      <c r="L106" s="6" t="s">
        <v>204</v>
      </c>
      <c r="M106" s="6" t="s">
        <v>204</v>
      </c>
      <c r="N106" s="15" t="s">
        <v>204</v>
      </c>
    </row>
    <row r="107" spans="1:14" x14ac:dyDescent="0.25">
      <c r="A107" s="25" t="s">
        <v>200</v>
      </c>
      <c r="B107" s="14" t="s">
        <v>204</v>
      </c>
      <c r="C107" s="6" t="s">
        <v>204</v>
      </c>
      <c r="D107" s="6" t="s">
        <v>204</v>
      </c>
      <c r="E107" s="6" t="s">
        <v>204</v>
      </c>
      <c r="F107" s="6" t="s">
        <v>204</v>
      </c>
      <c r="G107" s="6" t="s">
        <v>204</v>
      </c>
      <c r="H107" s="15" t="s">
        <v>204</v>
      </c>
      <c r="I107" s="14" t="s">
        <v>204</v>
      </c>
      <c r="J107" s="6" t="s">
        <v>204</v>
      </c>
      <c r="K107" s="6" t="s">
        <v>204</v>
      </c>
      <c r="L107" s="6" t="s">
        <v>204</v>
      </c>
      <c r="M107" s="6" t="s">
        <v>204</v>
      </c>
      <c r="N107" s="15" t="s">
        <v>204</v>
      </c>
    </row>
    <row r="108" spans="1:14" x14ac:dyDescent="0.25">
      <c r="A108" s="25" t="s">
        <v>201</v>
      </c>
      <c r="B108" s="14" t="s">
        <v>204</v>
      </c>
      <c r="C108" s="6" t="s">
        <v>204</v>
      </c>
      <c r="D108" s="6" t="s">
        <v>204</v>
      </c>
      <c r="E108" s="6" t="s">
        <v>204</v>
      </c>
      <c r="F108" s="6" t="s">
        <v>204</v>
      </c>
      <c r="G108" s="6" t="s">
        <v>204</v>
      </c>
      <c r="H108" s="15" t="s">
        <v>204</v>
      </c>
      <c r="I108" s="14" t="s">
        <v>204</v>
      </c>
      <c r="J108" s="6" t="s">
        <v>204</v>
      </c>
      <c r="K108" s="6" t="s">
        <v>204</v>
      </c>
      <c r="L108" s="6" t="s">
        <v>204</v>
      </c>
      <c r="M108" s="6" t="s">
        <v>204</v>
      </c>
      <c r="N108" s="15" t="s">
        <v>204</v>
      </c>
    </row>
    <row r="109" spans="1:14" x14ac:dyDescent="0.25">
      <c r="A109" s="22" t="s">
        <v>157</v>
      </c>
      <c r="B109" s="12">
        <f t="shared" ref="B109:H109" si="28">SUM(B105:B108)</f>
        <v>640003</v>
      </c>
      <c r="C109" s="5">
        <f t="shared" si="28"/>
        <v>1014886</v>
      </c>
      <c r="D109" s="5">
        <f t="shared" si="28"/>
        <v>1880812</v>
      </c>
      <c r="E109" s="5">
        <f t="shared" si="28"/>
        <v>0</v>
      </c>
      <c r="F109" s="5">
        <f t="shared" si="28"/>
        <v>0</v>
      </c>
      <c r="G109" s="5">
        <f t="shared" si="28"/>
        <v>40300</v>
      </c>
      <c r="H109" s="13">
        <f t="shared" si="28"/>
        <v>3576001</v>
      </c>
      <c r="I109" s="12">
        <f t="shared" ref="I109:N109" si="29">SUM(I105:I108)</f>
        <v>0</v>
      </c>
      <c r="J109" s="5">
        <f t="shared" si="29"/>
        <v>0</v>
      </c>
      <c r="K109" s="5">
        <f t="shared" si="29"/>
        <v>0</v>
      </c>
      <c r="L109" s="5">
        <f t="shared" si="29"/>
        <v>0</v>
      </c>
      <c r="M109" s="5">
        <f t="shared" si="29"/>
        <v>-1974346</v>
      </c>
      <c r="N109" s="13">
        <f t="shared" si="29"/>
        <v>-1974346</v>
      </c>
    </row>
    <row r="110" spans="1:14" x14ac:dyDescent="0.25">
      <c r="A110" s="24"/>
      <c r="B110" s="32"/>
      <c r="C110" s="33"/>
      <c r="D110" s="33"/>
      <c r="E110" s="33"/>
      <c r="F110" s="33"/>
      <c r="G110" s="33"/>
      <c r="H110" s="34"/>
      <c r="I110" s="32"/>
      <c r="J110" s="33"/>
      <c r="K110" s="33"/>
      <c r="L110" s="33"/>
      <c r="M110" s="33"/>
      <c r="N110" s="34"/>
    </row>
    <row r="111" spans="1:14" x14ac:dyDescent="0.25">
      <c r="A111" s="22" t="s">
        <v>173</v>
      </c>
      <c r="B111" s="32"/>
      <c r="C111" s="33"/>
      <c r="D111" s="33"/>
      <c r="E111" s="33"/>
      <c r="F111" s="33"/>
      <c r="G111" s="33"/>
      <c r="H111" s="34"/>
      <c r="I111" s="32"/>
      <c r="J111" s="33"/>
      <c r="K111" s="33"/>
      <c r="L111" s="33"/>
      <c r="M111" s="33"/>
      <c r="N111" s="34"/>
    </row>
    <row r="112" spans="1:14" x14ac:dyDescent="0.25">
      <c r="A112" s="25" t="s">
        <v>198</v>
      </c>
      <c r="B112" s="14">
        <v>0</v>
      </c>
      <c r="C112" s="6">
        <v>0</v>
      </c>
      <c r="D112" s="6">
        <v>0</v>
      </c>
      <c r="E112" s="6">
        <v>0</v>
      </c>
      <c r="F112" s="6">
        <v>0</v>
      </c>
      <c r="G112" s="6">
        <v>0</v>
      </c>
      <c r="H112" s="15">
        <v>0</v>
      </c>
      <c r="I112" s="14">
        <v>0</v>
      </c>
      <c r="J112" s="6">
        <v>0</v>
      </c>
      <c r="K112" s="6">
        <v>0</v>
      </c>
      <c r="L112" s="6">
        <v>0</v>
      </c>
      <c r="M112" s="6">
        <v>2829520.5</v>
      </c>
      <c r="N112" s="15">
        <v>2829520.5</v>
      </c>
    </row>
    <row r="113" spans="1:14" x14ac:dyDescent="0.25">
      <c r="A113" s="25" t="s">
        <v>199</v>
      </c>
      <c r="B113" s="14" t="s">
        <v>204</v>
      </c>
      <c r="C113" s="6" t="s">
        <v>204</v>
      </c>
      <c r="D113" s="6" t="s">
        <v>204</v>
      </c>
      <c r="E113" s="6" t="s">
        <v>204</v>
      </c>
      <c r="F113" s="6" t="s">
        <v>204</v>
      </c>
      <c r="G113" s="6" t="s">
        <v>204</v>
      </c>
      <c r="H113" s="15" t="s">
        <v>204</v>
      </c>
      <c r="I113" s="14" t="s">
        <v>204</v>
      </c>
      <c r="J113" s="6" t="s">
        <v>204</v>
      </c>
      <c r="K113" s="6" t="s">
        <v>204</v>
      </c>
      <c r="L113" s="6" t="s">
        <v>204</v>
      </c>
      <c r="M113" s="6" t="s">
        <v>204</v>
      </c>
      <c r="N113" s="15" t="s">
        <v>204</v>
      </c>
    </row>
    <row r="114" spans="1:14" x14ac:dyDescent="0.25">
      <c r="A114" s="25" t="s">
        <v>200</v>
      </c>
      <c r="B114" s="14" t="s">
        <v>204</v>
      </c>
      <c r="C114" s="6" t="s">
        <v>204</v>
      </c>
      <c r="D114" s="6" t="s">
        <v>204</v>
      </c>
      <c r="E114" s="6" t="s">
        <v>204</v>
      </c>
      <c r="F114" s="6" t="s">
        <v>204</v>
      </c>
      <c r="G114" s="6" t="s">
        <v>204</v>
      </c>
      <c r="H114" s="15" t="s">
        <v>204</v>
      </c>
      <c r="I114" s="14" t="s">
        <v>204</v>
      </c>
      <c r="J114" s="6" t="s">
        <v>204</v>
      </c>
      <c r="K114" s="6" t="s">
        <v>204</v>
      </c>
      <c r="L114" s="6" t="s">
        <v>204</v>
      </c>
      <c r="M114" s="6" t="s">
        <v>204</v>
      </c>
      <c r="N114" s="15" t="s">
        <v>204</v>
      </c>
    </row>
    <row r="115" spans="1:14" x14ac:dyDescent="0.25">
      <c r="A115" s="25" t="s">
        <v>201</v>
      </c>
      <c r="B115" s="14" t="s">
        <v>204</v>
      </c>
      <c r="C115" s="6" t="s">
        <v>204</v>
      </c>
      <c r="D115" s="6" t="s">
        <v>204</v>
      </c>
      <c r="E115" s="6" t="s">
        <v>204</v>
      </c>
      <c r="F115" s="6" t="s">
        <v>204</v>
      </c>
      <c r="G115" s="6" t="s">
        <v>204</v>
      </c>
      <c r="H115" s="15" t="s">
        <v>204</v>
      </c>
      <c r="I115" s="14" t="s">
        <v>204</v>
      </c>
      <c r="J115" s="6" t="s">
        <v>204</v>
      </c>
      <c r="K115" s="6" t="s">
        <v>204</v>
      </c>
      <c r="L115" s="6" t="s">
        <v>204</v>
      </c>
      <c r="M115" s="6" t="s">
        <v>204</v>
      </c>
      <c r="N115" s="15" t="s">
        <v>204</v>
      </c>
    </row>
    <row r="116" spans="1:14" x14ac:dyDescent="0.25">
      <c r="A116" s="22" t="s">
        <v>157</v>
      </c>
      <c r="B116" s="12">
        <f t="shared" ref="B116:H116" si="30">SUM(B112:B115)</f>
        <v>0</v>
      </c>
      <c r="C116" s="5">
        <f t="shared" si="30"/>
        <v>0</v>
      </c>
      <c r="D116" s="5">
        <f t="shared" si="30"/>
        <v>0</v>
      </c>
      <c r="E116" s="5">
        <f t="shared" si="30"/>
        <v>0</v>
      </c>
      <c r="F116" s="5">
        <f t="shared" si="30"/>
        <v>0</v>
      </c>
      <c r="G116" s="5">
        <f t="shared" si="30"/>
        <v>0</v>
      </c>
      <c r="H116" s="13">
        <f t="shared" si="30"/>
        <v>0</v>
      </c>
      <c r="I116" s="12">
        <f t="shared" ref="I116:N116" si="31">SUM(I112:I115)</f>
        <v>0</v>
      </c>
      <c r="J116" s="5">
        <f t="shared" si="31"/>
        <v>0</v>
      </c>
      <c r="K116" s="5">
        <f t="shared" si="31"/>
        <v>0</v>
      </c>
      <c r="L116" s="5">
        <f t="shared" si="31"/>
        <v>0</v>
      </c>
      <c r="M116" s="5">
        <f t="shared" si="31"/>
        <v>2829520.5</v>
      </c>
      <c r="N116" s="13">
        <f t="shared" si="31"/>
        <v>2829520.5</v>
      </c>
    </row>
    <row r="117" spans="1:14" x14ac:dyDescent="0.25">
      <c r="A117" s="24"/>
      <c r="B117" s="32"/>
      <c r="C117" s="33"/>
      <c r="D117" s="33"/>
      <c r="E117" s="33"/>
      <c r="F117" s="33"/>
      <c r="G117" s="33"/>
      <c r="H117" s="34"/>
      <c r="I117" s="32"/>
      <c r="J117" s="33"/>
      <c r="K117" s="33"/>
      <c r="L117" s="33"/>
      <c r="M117" s="33"/>
      <c r="N117" s="34"/>
    </row>
    <row r="118" spans="1:14" x14ac:dyDescent="0.25">
      <c r="A118" s="22" t="s">
        <v>175</v>
      </c>
      <c r="B118" s="32"/>
      <c r="C118" s="33"/>
      <c r="D118" s="33"/>
      <c r="E118" s="33"/>
      <c r="F118" s="33"/>
      <c r="G118" s="33"/>
      <c r="H118" s="34"/>
      <c r="I118" s="32"/>
      <c r="J118" s="33"/>
      <c r="K118" s="33"/>
      <c r="L118" s="33"/>
      <c r="M118" s="33"/>
      <c r="N118" s="34"/>
    </row>
    <row r="119" spans="1:14" x14ac:dyDescent="0.25">
      <c r="A119" s="25" t="s">
        <v>198</v>
      </c>
      <c r="B119" s="14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15">
        <v>0</v>
      </c>
      <c r="I119" s="14">
        <v>0</v>
      </c>
      <c r="J119" s="6">
        <v>0</v>
      </c>
      <c r="K119" s="6">
        <v>0</v>
      </c>
      <c r="L119" s="6">
        <v>0</v>
      </c>
      <c r="M119" s="6">
        <v>0</v>
      </c>
      <c r="N119" s="15">
        <v>0</v>
      </c>
    </row>
    <row r="120" spans="1:14" x14ac:dyDescent="0.25">
      <c r="A120" s="25" t="s">
        <v>199</v>
      </c>
      <c r="B120" s="14" t="s">
        <v>204</v>
      </c>
      <c r="C120" s="6" t="s">
        <v>204</v>
      </c>
      <c r="D120" s="6" t="s">
        <v>204</v>
      </c>
      <c r="E120" s="6" t="s">
        <v>204</v>
      </c>
      <c r="F120" s="6" t="s">
        <v>204</v>
      </c>
      <c r="G120" s="6" t="s">
        <v>204</v>
      </c>
      <c r="H120" s="15" t="s">
        <v>204</v>
      </c>
      <c r="I120" s="14" t="s">
        <v>204</v>
      </c>
      <c r="J120" s="6" t="s">
        <v>204</v>
      </c>
      <c r="K120" s="6" t="s">
        <v>204</v>
      </c>
      <c r="L120" s="6" t="s">
        <v>204</v>
      </c>
      <c r="M120" s="6" t="s">
        <v>204</v>
      </c>
      <c r="N120" s="15" t="s">
        <v>204</v>
      </c>
    </row>
    <row r="121" spans="1:14" x14ac:dyDescent="0.25">
      <c r="A121" s="25" t="s">
        <v>200</v>
      </c>
      <c r="B121" s="14" t="s">
        <v>204</v>
      </c>
      <c r="C121" s="6" t="s">
        <v>204</v>
      </c>
      <c r="D121" s="6" t="s">
        <v>204</v>
      </c>
      <c r="E121" s="6" t="s">
        <v>204</v>
      </c>
      <c r="F121" s="6" t="s">
        <v>204</v>
      </c>
      <c r="G121" s="6" t="s">
        <v>204</v>
      </c>
      <c r="H121" s="15" t="s">
        <v>204</v>
      </c>
      <c r="I121" s="14" t="s">
        <v>204</v>
      </c>
      <c r="J121" s="6" t="s">
        <v>204</v>
      </c>
      <c r="K121" s="6" t="s">
        <v>204</v>
      </c>
      <c r="L121" s="6" t="s">
        <v>204</v>
      </c>
      <c r="M121" s="6" t="s">
        <v>204</v>
      </c>
      <c r="N121" s="15" t="s">
        <v>204</v>
      </c>
    </row>
    <row r="122" spans="1:14" x14ac:dyDescent="0.25">
      <c r="A122" s="25" t="s">
        <v>201</v>
      </c>
      <c r="B122" s="14" t="s">
        <v>204</v>
      </c>
      <c r="C122" s="6" t="s">
        <v>204</v>
      </c>
      <c r="D122" s="6" t="s">
        <v>204</v>
      </c>
      <c r="E122" s="6" t="s">
        <v>204</v>
      </c>
      <c r="F122" s="6" t="s">
        <v>204</v>
      </c>
      <c r="G122" s="6" t="s">
        <v>204</v>
      </c>
      <c r="H122" s="15" t="s">
        <v>204</v>
      </c>
      <c r="I122" s="14" t="s">
        <v>204</v>
      </c>
      <c r="J122" s="6" t="s">
        <v>204</v>
      </c>
      <c r="K122" s="6" t="s">
        <v>204</v>
      </c>
      <c r="L122" s="6" t="s">
        <v>204</v>
      </c>
      <c r="M122" s="6" t="s">
        <v>204</v>
      </c>
      <c r="N122" s="15" t="s">
        <v>204</v>
      </c>
    </row>
    <row r="123" spans="1:14" x14ac:dyDescent="0.25">
      <c r="A123" s="22" t="s">
        <v>157</v>
      </c>
      <c r="B123" s="12">
        <f t="shared" ref="B123:H123" si="32">SUM(B119:B122)</f>
        <v>0</v>
      </c>
      <c r="C123" s="5">
        <f t="shared" si="32"/>
        <v>0</v>
      </c>
      <c r="D123" s="5">
        <f t="shared" si="32"/>
        <v>0</v>
      </c>
      <c r="E123" s="5">
        <f t="shared" si="32"/>
        <v>0</v>
      </c>
      <c r="F123" s="5">
        <f t="shared" si="32"/>
        <v>0</v>
      </c>
      <c r="G123" s="5">
        <f t="shared" si="32"/>
        <v>0</v>
      </c>
      <c r="H123" s="13">
        <f t="shared" si="32"/>
        <v>0</v>
      </c>
      <c r="I123" s="12">
        <f t="shared" ref="I123:N123" si="33">SUM(I119:I122)</f>
        <v>0</v>
      </c>
      <c r="J123" s="5">
        <f t="shared" si="33"/>
        <v>0</v>
      </c>
      <c r="K123" s="5">
        <f t="shared" si="33"/>
        <v>0</v>
      </c>
      <c r="L123" s="5">
        <f t="shared" si="33"/>
        <v>0</v>
      </c>
      <c r="M123" s="5">
        <f t="shared" si="33"/>
        <v>0</v>
      </c>
      <c r="N123" s="13">
        <f t="shared" si="33"/>
        <v>0</v>
      </c>
    </row>
    <row r="124" spans="1:14" x14ac:dyDescent="0.25">
      <c r="A124" s="24"/>
      <c r="B124" s="32"/>
      <c r="C124" s="33"/>
      <c r="D124" s="33"/>
      <c r="E124" s="33"/>
      <c r="F124" s="33"/>
      <c r="G124" s="33"/>
      <c r="H124" s="34"/>
      <c r="I124" s="32"/>
      <c r="J124" s="33"/>
      <c r="K124" s="33"/>
      <c r="L124" s="33"/>
      <c r="M124" s="33"/>
      <c r="N124" s="34"/>
    </row>
    <row r="125" spans="1:14" x14ac:dyDescent="0.25">
      <c r="A125" s="22" t="s">
        <v>174</v>
      </c>
      <c r="B125" s="32"/>
      <c r="C125" s="33"/>
      <c r="D125" s="33"/>
      <c r="E125" s="33"/>
      <c r="F125" s="33"/>
      <c r="G125" s="33"/>
      <c r="H125" s="34"/>
      <c r="I125" s="32"/>
      <c r="J125" s="33"/>
      <c r="K125" s="33"/>
      <c r="L125" s="33"/>
      <c r="M125" s="33"/>
      <c r="N125" s="34"/>
    </row>
    <row r="126" spans="1:14" x14ac:dyDescent="0.25">
      <c r="A126" s="25" t="s">
        <v>198</v>
      </c>
      <c r="B126" s="14">
        <v>0</v>
      </c>
      <c r="C126" s="6">
        <v>1075672</v>
      </c>
      <c r="D126" s="6">
        <v>0</v>
      </c>
      <c r="E126" s="6">
        <v>0</v>
      </c>
      <c r="F126" s="6">
        <v>0</v>
      </c>
      <c r="G126" s="6">
        <v>0</v>
      </c>
      <c r="H126" s="15">
        <v>1075672</v>
      </c>
      <c r="I126" s="14">
        <v>0</v>
      </c>
      <c r="J126" s="6">
        <v>350056</v>
      </c>
      <c r="K126" s="6">
        <v>0</v>
      </c>
      <c r="L126" s="6">
        <v>0</v>
      </c>
      <c r="M126" s="6">
        <v>0</v>
      </c>
      <c r="N126" s="15">
        <v>350056</v>
      </c>
    </row>
    <row r="127" spans="1:14" x14ac:dyDescent="0.25">
      <c r="A127" s="25" t="s">
        <v>199</v>
      </c>
      <c r="B127" s="14" t="s">
        <v>204</v>
      </c>
      <c r="C127" s="6" t="s">
        <v>204</v>
      </c>
      <c r="D127" s="6" t="s">
        <v>204</v>
      </c>
      <c r="E127" s="6" t="s">
        <v>204</v>
      </c>
      <c r="F127" s="6" t="s">
        <v>204</v>
      </c>
      <c r="G127" s="6" t="s">
        <v>204</v>
      </c>
      <c r="H127" s="15" t="s">
        <v>204</v>
      </c>
      <c r="I127" s="14" t="s">
        <v>204</v>
      </c>
      <c r="J127" s="6" t="s">
        <v>204</v>
      </c>
      <c r="K127" s="6" t="s">
        <v>204</v>
      </c>
      <c r="L127" s="6" t="s">
        <v>204</v>
      </c>
      <c r="M127" s="6" t="s">
        <v>204</v>
      </c>
      <c r="N127" s="15" t="s">
        <v>204</v>
      </c>
    </row>
    <row r="128" spans="1:14" x14ac:dyDescent="0.25">
      <c r="A128" s="25" t="s">
        <v>200</v>
      </c>
      <c r="B128" s="14" t="s">
        <v>204</v>
      </c>
      <c r="C128" s="6" t="s">
        <v>204</v>
      </c>
      <c r="D128" s="6" t="s">
        <v>204</v>
      </c>
      <c r="E128" s="6" t="s">
        <v>204</v>
      </c>
      <c r="F128" s="6" t="s">
        <v>204</v>
      </c>
      <c r="G128" s="6" t="s">
        <v>204</v>
      </c>
      <c r="H128" s="15" t="s">
        <v>204</v>
      </c>
      <c r="I128" s="14" t="s">
        <v>204</v>
      </c>
      <c r="J128" s="6" t="s">
        <v>204</v>
      </c>
      <c r="K128" s="6" t="s">
        <v>204</v>
      </c>
      <c r="L128" s="6" t="s">
        <v>204</v>
      </c>
      <c r="M128" s="6" t="s">
        <v>204</v>
      </c>
      <c r="N128" s="15" t="s">
        <v>204</v>
      </c>
    </row>
    <row r="129" spans="1:14" x14ac:dyDescent="0.25">
      <c r="A129" s="25" t="s">
        <v>201</v>
      </c>
      <c r="B129" s="14" t="s">
        <v>204</v>
      </c>
      <c r="C129" s="6" t="s">
        <v>204</v>
      </c>
      <c r="D129" s="6" t="s">
        <v>204</v>
      </c>
      <c r="E129" s="6" t="s">
        <v>204</v>
      </c>
      <c r="F129" s="6" t="s">
        <v>204</v>
      </c>
      <c r="G129" s="6" t="s">
        <v>204</v>
      </c>
      <c r="H129" s="15" t="s">
        <v>204</v>
      </c>
      <c r="I129" s="14" t="s">
        <v>204</v>
      </c>
      <c r="J129" s="6" t="s">
        <v>204</v>
      </c>
      <c r="K129" s="6" t="s">
        <v>204</v>
      </c>
      <c r="L129" s="6" t="s">
        <v>204</v>
      </c>
      <c r="M129" s="6" t="s">
        <v>204</v>
      </c>
      <c r="N129" s="15" t="s">
        <v>204</v>
      </c>
    </row>
    <row r="130" spans="1:14" x14ac:dyDescent="0.25">
      <c r="A130" s="22" t="s">
        <v>157</v>
      </c>
      <c r="B130" s="12">
        <f t="shared" ref="B130:H130" si="34">SUM(B126:B129)</f>
        <v>0</v>
      </c>
      <c r="C130" s="5">
        <f t="shared" si="34"/>
        <v>1075672</v>
      </c>
      <c r="D130" s="5">
        <f t="shared" si="34"/>
        <v>0</v>
      </c>
      <c r="E130" s="5">
        <f t="shared" si="34"/>
        <v>0</v>
      </c>
      <c r="F130" s="5">
        <f t="shared" si="34"/>
        <v>0</v>
      </c>
      <c r="G130" s="5">
        <f t="shared" si="34"/>
        <v>0</v>
      </c>
      <c r="H130" s="13">
        <f t="shared" si="34"/>
        <v>1075672</v>
      </c>
      <c r="I130" s="12">
        <f t="shared" ref="I130:N130" si="35">SUM(I126:I129)</f>
        <v>0</v>
      </c>
      <c r="J130" s="5">
        <f t="shared" si="35"/>
        <v>350056</v>
      </c>
      <c r="K130" s="5">
        <f t="shared" si="35"/>
        <v>0</v>
      </c>
      <c r="L130" s="5">
        <f t="shared" si="35"/>
        <v>0</v>
      </c>
      <c r="M130" s="5">
        <f t="shared" si="35"/>
        <v>0</v>
      </c>
      <c r="N130" s="13">
        <f t="shared" si="35"/>
        <v>350056</v>
      </c>
    </row>
    <row r="131" spans="1:14" x14ac:dyDescent="0.25">
      <c r="A131" s="24"/>
      <c r="B131" s="32"/>
      <c r="C131" s="33"/>
      <c r="D131" s="33"/>
      <c r="E131" s="33"/>
      <c r="F131" s="33"/>
      <c r="G131" s="33"/>
      <c r="H131" s="34"/>
      <c r="I131" s="32"/>
      <c r="J131" s="33"/>
      <c r="K131" s="33"/>
      <c r="L131" s="33"/>
      <c r="M131" s="33"/>
      <c r="N131" s="34"/>
    </row>
    <row r="132" spans="1:14" x14ac:dyDescent="0.25">
      <c r="A132" s="22" t="s">
        <v>176</v>
      </c>
      <c r="B132" s="32"/>
      <c r="C132" s="33"/>
      <c r="D132" s="33"/>
      <c r="E132" s="33"/>
      <c r="F132" s="33"/>
      <c r="G132" s="33"/>
      <c r="H132" s="34"/>
      <c r="I132" s="32"/>
      <c r="J132" s="33"/>
      <c r="K132" s="33"/>
      <c r="L132" s="33"/>
      <c r="M132" s="33"/>
      <c r="N132" s="34"/>
    </row>
    <row r="133" spans="1:14" x14ac:dyDescent="0.25">
      <c r="A133" s="25" t="s">
        <v>198</v>
      </c>
      <c r="B133" s="14">
        <v>0</v>
      </c>
      <c r="C133" s="6">
        <v>0</v>
      </c>
      <c r="D133" s="6">
        <v>0</v>
      </c>
      <c r="E133" s="6">
        <v>0</v>
      </c>
      <c r="F133" s="6">
        <v>0</v>
      </c>
      <c r="G133" s="6">
        <v>0</v>
      </c>
      <c r="H133" s="15">
        <v>0</v>
      </c>
      <c r="I133" s="14">
        <v>0</v>
      </c>
      <c r="J133" s="6">
        <v>0</v>
      </c>
      <c r="K133" s="6">
        <v>0</v>
      </c>
      <c r="L133" s="6">
        <v>0</v>
      </c>
      <c r="M133" s="6">
        <v>2118983.5</v>
      </c>
      <c r="N133" s="15">
        <v>2118983.5</v>
      </c>
    </row>
    <row r="134" spans="1:14" x14ac:dyDescent="0.25">
      <c r="A134" s="25" t="s">
        <v>199</v>
      </c>
      <c r="B134" s="14" t="s">
        <v>204</v>
      </c>
      <c r="C134" s="6" t="s">
        <v>204</v>
      </c>
      <c r="D134" s="6" t="s">
        <v>204</v>
      </c>
      <c r="E134" s="6" t="s">
        <v>204</v>
      </c>
      <c r="F134" s="6" t="s">
        <v>204</v>
      </c>
      <c r="G134" s="6" t="s">
        <v>204</v>
      </c>
      <c r="H134" s="15" t="s">
        <v>204</v>
      </c>
      <c r="I134" s="14" t="s">
        <v>204</v>
      </c>
      <c r="J134" s="6" t="s">
        <v>204</v>
      </c>
      <c r="K134" s="6" t="s">
        <v>204</v>
      </c>
      <c r="L134" s="6" t="s">
        <v>204</v>
      </c>
      <c r="M134" s="6" t="s">
        <v>204</v>
      </c>
      <c r="N134" s="15" t="s">
        <v>204</v>
      </c>
    </row>
    <row r="135" spans="1:14" x14ac:dyDescent="0.25">
      <c r="A135" s="25" t="s">
        <v>200</v>
      </c>
      <c r="B135" s="14" t="s">
        <v>204</v>
      </c>
      <c r="C135" s="6" t="s">
        <v>204</v>
      </c>
      <c r="D135" s="6" t="s">
        <v>204</v>
      </c>
      <c r="E135" s="6" t="s">
        <v>204</v>
      </c>
      <c r="F135" s="6" t="s">
        <v>204</v>
      </c>
      <c r="G135" s="6" t="s">
        <v>204</v>
      </c>
      <c r="H135" s="15" t="s">
        <v>204</v>
      </c>
      <c r="I135" s="14" t="s">
        <v>204</v>
      </c>
      <c r="J135" s="6" t="s">
        <v>204</v>
      </c>
      <c r="K135" s="6" t="s">
        <v>204</v>
      </c>
      <c r="L135" s="6" t="s">
        <v>204</v>
      </c>
      <c r="M135" s="6" t="s">
        <v>204</v>
      </c>
      <c r="N135" s="15" t="s">
        <v>204</v>
      </c>
    </row>
    <row r="136" spans="1:14" x14ac:dyDescent="0.25">
      <c r="A136" s="25" t="s">
        <v>201</v>
      </c>
      <c r="B136" s="14" t="s">
        <v>204</v>
      </c>
      <c r="C136" s="6" t="s">
        <v>204</v>
      </c>
      <c r="D136" s="6" t="s">
        <v>204</v>
      </c>
      <c r="E136" s="6" t="s">
        <v>204</v>
      </c>
      <c r="F136" s="6" t="s">
        <v>204</v>
      </c>
      <c r="G136" s="6" t="s">
        <v>204</v>
      </c>
      <c r="H136" s="15" t="s">
        <v>204</v>
      </c>
      <c r="I136" s="14" t="s">
        <v>204</v>
      </c>
      <c r="J136" s="6" t="s">
        <v>204</v>
      </c>
      <c r="K136" s="6" t="s">
        <v>204</v>
      </c>
      <c r="L136" s="6" t="s">
        <v>204</v>
      </c>
      <c r="M136" s="6" t="s">
        <v>204</v>
      </c>
      <c r="N136" s="15" t="s">
        <v>204</v>
      </c>
    </row>
    <row r="137" spans="1:14" x14ac:dyDescent="0.25">
      <c r="A137" s="22" t="s">
        <v>157</v>
      </c>
      <c r="B137" s="12">
        <f t="shared" ref="B137:H137" si="36">SUM(B133:B136)</f>
        <v>0</v>
      </c>
      <c r="C137" s="5">
        <f t="shared" si="36"/>
        <v>0</v>
      </c>
      <c r="D137" s="5">
        <f t="shared" si="36"/>
        <v>0</v>
      </c>
      <c r="E137" s="5">
        <f t="shared" si="36"/>
        <v>0</v>
      </c>
      <c r="F137" s="5">
        <f t="shared" si="36"/>
        <v>0</v>
      </c>
      <c r="G137" s="5">
        <f t="shared" si="36"/>
        <v>0</v>
      </c>
      <c r="H137" s="13">
        <f t="shared" si="36"/>
        <v>0</v>
      </c>
      <c r="I137" s="12">
        <f t="shared" ref="I137:N137" si="37">SUM(I133:I136)</f>
        <v>0</v>
      </c>
      <c r="J137" s="5">
        <f t="shared" si="37"/>
        <v>0</v>
      </c>
      <c r="K137" s="5">
        <f t="shared" si="37"/>
        <v>0</v>
      </c>
      <c r="L137" s="5">
        <f t="shared" si="37"/>
        <v>0</v>
      </c>
      <c r="M137" s="5">
        <f t="shared" si="37"/>
        <v>2118983.5</v>
      </c>
      <c r="N137" s="13">
        <f t="shared" si="37"/>
        <v>2118983.5</v>
      </c>
    </row>
    <row r="138" spans="1:14" x14ac:dyDescent="0.25">
      <c r="A138" s="24"/>
      <c r="B138" s="32"/>
      <c r="C138" s="33"/>
      <c r="D138" s="33"/>
      <c r="E138" s="33"/>
      <c r="F138" s="33"/>
      <c r="G138" s="33"/>
      <c r="H138" s="34"/>
      <c r="I138" s="32"/>
      <c r="J138" s="33"/>
      <c r="K138" s="33"/>
      <c r="L138" s="33"/>
      <c r="M138" s="33"/>
      <c r="N138" s="34"/>
    </row>
    <row r="139" spans="1:14" x14ac:dyDescent="0.25">
      <c r="A139" s="22" t="s">
        <v>177</v>
      </c>
      <c r="B139" s="32"/>
      <c r="C139" s="33"/>
      <c r="D139" s="33"/>
      <c r="E139" s="33"/>
      <c r="F139" s="33"/>
      <c r="G139" s="33"/>
      <c r="H139" s="34"/>
      <c r="I139" s="32"/>
      <c r="J139" s="33"/>
      <c r="K139" s="33"/>
      <c r="L139" s="33"/>
      <c r="M139" s="33"/>
      <c r="N139" s="34"/>
    </row>
    <row r="140" spans="1:14" x14ac:dyDescent="0.25">
      <c r="A140" s="25" t="s">
        <v>198</v>
      </c>
      <c r="B140" s="14">
        <v>236291.84</v>
      </c>
      <c r="C140" s="6">
        <v>-1257182.3899999999</v>
      </c>
      <c r="D140" s="6">
        <v>15534.18</v>
      </c>
      <c r="E140" s="6">
        <v>-4492.25</v>
      </c>
      <c r="F140" s="6">
        <v>0</v>
      </c>
      <c r="G140" s="6">
        <v>384089.69</v>
      </c>
      <c r="H140" s="15">
        <v>-625758.93000000005</v>
      </c>
      <c r="I140" s="14">
        <v>0</v>
      </c>
      <c r="J140" s="6">
        <v>0</v>
      </c>
      <c r="K140" s="6">
        <v>0</v>
      </c>
      <c r="L140" s="6">
        <v>0</v>
      </c>
      <c r="M140" s="6">
        <v>0</v>
      </c>
      <c r="N140" s="15">
        <v>0</v>
      </c>
    </row>
    <row r="141" spans="1:14" x14ac:dyDescent="0.25">
      <c r="A141" s="25" t="s">
        <v>199</v>
      </c>
      <c r="B141" s="14" t="s">
        <v>204</v>
      </c>
      <c r="C141" s="6" t="s">
        <v>204</v>
      </c>
      <c r="D141" s="6" t="s">
        <v>204</v>
      </c>
      <c r="E141" s="6" t="s">
        <v>204</v>
      </c>
      <c r="F141" s="6" t="s">
        <v>204</v>
      </c>
      <c r="G141" s="6" t="s">
        <v>204</v>
      </c>
      <c r="H141" s="15" t="s">
        <v>204</v>
      </c>
      <c r="I141" s="14" t="s">
        <v>204</v>
      </c>
      <c r="J141" s="6" t="s">
        <v>204</v>
      </c>
      <c r="K141" s="6" t="s">
        <v>204</v>
      </c>
      <c r="L141" s="6" t="s">
        <v>204</v>
      </c>
      <c r="M141" s="6" t="s">
        <v>204</v>
      </c>
      <c r="N141" s="15" t="s">
        <v>204</v>
      </c>
    </row>
    <row r="142" spans="1:14" x14ac:dyDescent="0.25">
      <c r="A142" s="25" t="s">
        <v>200</v>
      </c>
      <c r="B142" s="14" t="s">
        <v>204</v>
      </c>
      <c r="C142" s="6" t="s">
        <v>204</v>
      </c>
      <c r="D142" s="6" t="s">
        <v>204</v>
      </c>
      <c r="E142" s="6" t="s">
        <v>204</v>
      </c>
      <c r="F142" s="6" t="s">
        <v>204</v>
      </c>
      <c r="G142" s="6" t="s">
        <v>204</v>
      </c>
      <c r="H142" s="15" t="s">
        <v>204</v>
      </c>
      <c r="I142" s="14" t="s">
        <v>204</v>
      </c>
      <c r="J142" s="6" t="s">
        <v>204</v>
      </c>
      <c r="K142" s="6" t="s">
        <v>204</v>
      </c>
      <c r="L142" s="6" t="s">
        <v>204</v>
      </c>
      <c r="M142" s="6" t="s">
        <v>204</v>
      </c>
      <c r="N142" s="15" t="s">
        <v>204</v>
      </c>
    </row>
    <row r="143" spans="1:14" x14ac:dyDescent="0.25">
      <c r="A143" s="25" t="s">
        <v>201</v>
      </c>
      <c r="B143" s="14" t="s">
        <v>204</v>
      </c>
      <c r="C143" s="6" t="s">
        <v>204</v>
      </c>
      <c r="D143" s="6" t="s">
        <v>204</v>
      </c>
      <c r="E143" s="6" t="s">
        <v>204</v>
      </c>
      <c r="F143" s="6" t="s">
        <v>204</v>
      </c>
      <c r="G143" s="6" t="s">
        <v>204</v>
      </c>
      <c r="H143" s="15" t="s">
        <v>204</v>
      </c>
      <c r="I143" s="14" t="s">
        <v>204</v>
      </c>
      <c r="J143" s="6" t="s">
        <v>204</v>
      </c>
      <c r="K143" s="6" t="s">
        <v>204</v>
      </c>
      <c r="L143" s="6" t="s">
        <v>204</v>
      </c>
      <c r="M143" s="6" t="s">
        <v>204</v>
      </c>
      <c r="N143" s="15" t="s">
        <v>204</v>
      </c>
    </row>
    <row r="144" spans="1:14" x14ac:dyDescent="0.25">
      <c r="A144" s="22" t="s">
        <v>157</v>
      </c>
      <c r="B144" s="12">
        <f t="shared" ref="B144:H144" si="38">SUM(B140:B143)</f>
        <v>236291.84</v>
      </c>
      <c r="C144" s="5">
        <f t="shared" si="38"/>
        <v>-1257182.3899999999</v>
      </c>
      <c r="D144" s="5">
        <f t="shared" si="38"/>
        <v>15534.18</v>
      </c>
      <c r="E144" s="5">
        <f t="shared" si="38"/>
        <v>-4492.25</v>
      </c>
      <c r="F144" s="5">
        <f t="shared" si="38"/>
        <v>0</v>
      </c>
      <c r="G144" s="5">
        <f t="shared" si="38"/>
        <v>384089.69</v>
      </c>
      <c r="H144" s="13">
        <f t="shared" si="38"/>
        <v>-625758.93000000005</v>
      </c>
      <c r="I144" s="12">
        <f t="shared" ref="I144:N144" si="39">SUM(I140:I143)</f>
        <v>0</v>
      </c>
      <c r="J144" s="5">
        <f t="shared" si="39"/>
        <v>0</v>
      </c>
      <c r="K144" s="5">
        <f t="shared" si="39"/>
        <v>0</v>
      </c>
      <c r="L144" s="5">
        <f t="shared" si="39"/>
        <v>0</v>
      </c>
      <c r="M144" s="5">
        <f t="shared" si="39"/>
        <v>0</v>
      </c>
      <c r="N144" s="13">
        <f t="shared" si="39"/>
        <v>0</v>
      </c>
    </row>
    <row r="145" spans="1:14" x14ac:dyDescent="0.25">
      <c r="A145" s="24"/>
      <c r="B145" s="32"/>
      <c r="C145" s="33"/>
      <c r="D145" s="33"/>
      <c r="E145" s="33"/>
      <c r="F145" s="33"/>
      <c r="G145" s="33"/>
      <c r="H145" s="34"/>
      <c r="I145" s="32"/>
      <c r="J145" s="33"/>
      <c r="K145" s="33"/>
      <c r="L145" s="33"/>
      <c r="M145" s="33"/>
      <c r="N145" s="34"/>
    </row>
    <row r="146" spans="1:14" x14ac:dyDescent="0.25">
      <c r="A146" s="22" t="s">
        <v>178</v>
      </c>
      <c r="B146" s="32"/>
      <c r="C146" s="33"/>
      <c r="D146" s="33"/>
      <c r="E146" s="33"/>
      <c r="F146" s="33"/>
      <c r="G146" s="33"/>
      <c r="H146" s="34"/>
      <c r="I146" s="32"/>
      <c r="J146" s="33"/>
      <c r="K146" s="33"/>
      <c r="L146" s="33"/>
      <c r="M146" s="33"/>
      <c r="N146" s="34"/>
    </row>
    <row r="147" spans="1:14" x14ac:dyDescent="0.25">
      <c r="A147" s="25" t="s">
        <v>198</v>
      </c>
      <c r="B147" s="14">
        <v>0</v>
      </c>
      <c r="C147" s="6">
        <v>0</v>
      </c>
      <c r="D147" s="6">
        <v>0</v>
      </c>
      <c r="E147" s="6">
        <v>0</v>
      </c>
      <c r="F147" s="6">
        <v>0</v>
      </c>
      <c r="G147" s="6">
        <v>0</v>
      </c>
      <c r="H147" s="15">
        <v>0</v>
      </c>
      <c r="I147" s="14">
        <v>0</v>
      </c>
      <c r="J147" s="6">
        <v>0</v>
      </c>
      <c r="K147" s="6">
        <v>0</v>
      </c>
      <c r="L147" s="6">
        <v>0</v>
      </c>
      <c r="M147" s="6">
        <v>682911.5</v>
      </c>
      <c r="N147" s="15">
        <v>682911.5</v>
      </c>
    </row>
    <row r="148" spans="1:14" x14ac:dyDescent="0.25">
      <c r="A148" s="25" t="s">
        <v>199</v>
      </c>
      <c r="B148" s="14" t="s">
        <v>204</v>
      </c>
      <c r="C148" s="6" t="s">
        <v>204</v>
      </c>
      <c r="D148" s="6" t="s">
        <v>204</v>
      </c>
      <c r="E148" s="6" t="s">
        <v>204</v>
      </c>
      <c r="F148" s="6" t="s">
        <v>204</v>
      </c>
      <c r="G148" s="6" t="s">
        <v>204</v>
      </c>
      <c r="H148" s="15" t="s">
        <v>204</v>
      </c>
      <c r="I148" s="14" t="s">
        <v>204</v>
      </c>
      <c r="J148" s="6" t="s">
        <v>204</v>
      </c>
      <c r="K148" s="6" t="s">
        <v>204</v>
      </c>
      <c r="L148" s="6" t="s">
        <v>204</v>
      </c>
      <c r="M148" s="6" t="s">
        <v>204</v>
      </c>
      <c r="N148" s="15" t="s">
        <v>204</v>
      </c>
    </row>
    <row r="149" spans="1:14" x14ac:dyDescent="0.25">
      <c r="A149" s="25" t="s">
        <v>200</v>
      </c>
      <c r="B149" s="14" t="s">
        <v>204</v>
      </c>
      <c r="C149" s="6" t="s">
        <v>204</v>
      </c>
      <c r="D149" s="6" t="s">
        <v>204</v>
      </c>
      <c r="E149" s="6" t="s">
        <v>204</v>
      </c>
      <c r="F149" s="6" t="s">
        <v>204</v>
      </c>
      <c r="G149" s="6" t="s">
        <v>204</v>
      </c>
      <c r="H149" s="15" t="s">
        <v>204</v>
      </c>
      <c r="I149" s="14" t="s">
        <v>204</v>
      </c>
      <c r="J149" s="6" t="s">
        <v>204</v>
      </c>
      <c r="K149" s="6" t="s">
        <v>204</v>
      </c>
      <c r="L149" s="6" t="s">
        <v>204</v>
      </c>
      <c r="M149" s="6" t="s">
        <v>204</v>
      </c>
      <c r="N149" s="15" t="s">
        <v>204</v>
      </c>
    </row>
    <row r="150" spans="1:14" x14ac:dyDescent="0.25">
      <c r="A150" s="25" t="s">
        <v>201</v>
      </c>
      <c r="B150" s="14" t="s">
        <v>204</v>
      </c>
      <c r="C150" s="6" t="s">
        <v>204</v>
      </c>
      <c r="D150" s="6" t="s">
        <v>204</v>
      </c>
      <c r="E150" s="6" t="s">
        <v>204</v>
      </c>
      <c r="F150" s="6" t="s">
        <v>204</v>
      </c>
      <c r="G150" s="6" t="s">
        <v>204</v>
      </c>
      <c r="H150" s="15" t="s">
        <v>204</v>
      </c>
      <c r="I150" s="14" t="s">
        <v>204</v>
      </c>
      <c r="J150" s="6" t="s">
        <v>204</v>
      </c>
      <c r="K150" s="6" t="s">
        <v>204</v>
      </c>
      <c r="L150" s="6" t="s">
        <v>204</v>
      </c>
      <c r="M150" s="6" t="s">
        <v>204</v>
      </c>
      <c r="N150" s="15" t="s">
        <v>204</v>
      </c>
    </row>
    <row r="151" spans="1:14" x14ac:dyDescent="0.25">
      <c r="A151" s="22" t="s">
        <v>157</v>
      </c>
      <c r="B151" s="12">
        <f t="shared" ref="B151:H151" si="40">SUM(B147:B150)</f>
        <v>0</v>
      </c>
      <c r="C151" s="5">
        <f t="shared" si="40"/>
        <v>0</v>
      </c>
      <c r="D151" s="5">
        <f t="shared" si="40"/>
        <v>0</v>
      </c>
      <c r="E151" s="5">
        <f t="shared" si="40"/>
        <v>0</v>
      </c>
      <c r="F151" s="5">
        <f t="shared" si="40"/>
        <v>0</v>
      </c>
      <c r="G151" s="5">
        <f t="shared" si="40"/>
        <v>0</v>
      </c>
      <c r="H151" s="13">
        <f t="shared" si="40"/>
        <v>0</v>
      </c>
      <c r="I151" s="12">
        <f t="shared" ref="I151:N151" si="41">SUM(I147:I150)</f>
        <v>0</v>
      </c>
      <c r="J151" s="5">
        <f t="shared" si="41"/>
        <v>0</v>
      </c>
      <c r="K151" s="5">
        <f t="shared" si="41"/>
        <v>0</v>
      </c>
      <c r="L151" s="5">
        <f t="shared" si="41"/>
        <v>0</v>
      </c>
      <c r="M151" s="5">
        <f t="shared" si="41"/>
        <v>682911.5</v>
      </c>
      <c r="N151" s="13">
        <f t="shared" si="41"/>
        <v>682911.5</v>
      </c>
    </row>
    <row r="152" spans="1:14" x14ac:dyDescent="0.25">
      <c r="A152" s="24"/>
      <c r="B152" s="32"/>
      <c r="C152" s="33"/>
      <c r="D152" s="33"/>
      <c r="E152" s="33"/>
      <c r="F152" s="33"/>
      <c r="G152" s="33"/>
      <c r="H152" s="34"/>
      <c r="I152" s="32"/>
      <c r="J152" s="33"/>
      <c r="K152" s="33"/>
      <c r="L152" s="33"/>
      <c r="M152" s="33"/>
      <c r="N152" s="34"/>
    </row>
    <row r="153" spans="1:14" x14ac:dyDescent="0.25">
      <c r="A153" s="22" t="s">
        <v>179</v>
      </c>
      <c r="B153" s="32"/>
      <c r="C153" s="33"/>
      <c r="D153" s="33"/>
      <c r="E153" s="33"/>
      <c r="F153" s="33"/>
      <c r="G153" s="33"/>
      <c r="H153" s="34"/>
      <c r="I153" s="32"/>
      <c r="J153" s="33"/>
      <c r="K153" s="33"/>
      <c r="L153" s="33"/>
      <c r="M153" s="33"/>
      <c r="N153" s="34"/>
    </row>
    <row r="154" spans="1:14" x14ac:dyDescent="0.25">
      <c r="A154" s="25" t="s">
        <v>198</v>
      </c>
      <c r="B154" s="14">
        <v>0</v>
      </c>
      <c r="C154" s="6">
        <v>0</v>
      </c>
      <c r="D154" s="6">
        <v>0</v>
      </c>
      <c r="E154" s="6">
        <v>0</v>
      </c>
      <c r="F154" s="6">
        <v>0</v>
      </c>
      <c r="G154" s="6">
        <v>0</v>
      </c>
      <c r="H154" s="15">
        <v>0</v>
      </c>
      <c r="I154" s="14">
        <v>0</v>
      </c>
      <c r="J154" s="6">
        <v>0</v>
      </c>
      <c r="K154" s="6">
        <v>0</v>
      </c>
      <c r="L154" s="6">
        <v>0</v>
      </c>
      <c r="M154" s="6">
        <v>4088245.5</v>
      </c>
      <c r="N154" s="15">
        <v>4088245.5</v>
      </c>
    </row>
    <row r="155" spans="1:14" x14ac:dyDescent="0.25">
      <c r="A155" s="25" t="s">
        <v>199</v>
      </c>
      <c r="B155" s="14" t="s">
        <v>204</v>
      </c>
      <c r="C155" s="6" t="s">
        <v>204</v>
      </c>
      <c r="D155" s="6" t="s">
        <v>204</v>
      </c>
      <c r="E155" s="6" t="s">
        <v>204</v>
      </c>
      <c r="F155" s="6" t="s">
        <v>204</v>
      </c>
      <c r="G155" s="6" t="s">
        <v>204</v>
      </c>
      <c r="H155" s="15" t="s">
        <v>204</v>
      </c>
      <c r="I155" s="14" t="s">
        <v>204</v>
      </c>
      <c r="J155" s="6" t="s">
        <v>204</v>
      </c>
      <c r="K155" s="6" t="s">
        <v>204</v>
      </c>
      <c r="L155" s="6" t="s">
        <v>204</v>
      </c>
      <c r="M155" s="6" t="s">
        <v>204</v>
      </c>
      <c r="N155" s="15" t="s">
        <v>204</v>
      </c>
    </row>
    <row r="156" spans="1:14" x14ac:dyDescent="0.25">
      <c r="A156" s="25" t="s">
        <v>200</v>
      </c>
      <c r="B156" s="14" t="s">
        <v>204</v>
      </c>
      <c r="C156" s="6" t="s">
        <v>204</v>
      </c>
      <c r="D156" s="6" t="s">
        <v>204</v>
      </c>
      <c r="E156" s="6" t="s">
        <v>204</v>
      </c>
      <c r="F156" s="6" t="s">
        <v>204</v>
      </c>
      <c r="G156" s="6" t="s">
        <v>204</v>
      </c>
      <c r="H156" s="15" t="s">
        <v>204</v>
      </c>
      <c r="I156" s="14" t="s">
        <v>204</v>
      </c>
      <c r="J156" s="6" t="s">
        <v>204</v>
      </c>
      <c r="K156" s="6" t="s">
        <v>204</v>
      </c>
      <c r="L156" s="6" t="s">
        <v>204</v>
      </c>
      <c r="M156" s="6" t="s">
        <v>204</v>
      </c>
      <c r="N156" s="15" t="s">
        <v>204</v>
      </c>
    </row>
    <row r="157" spans="1:14" x14ac:dyDescent="0.25">
      <c r="A157" s="25" t="s">
        <v>201</v>
      </c>
      <c r="B157" s="14" t="s">
        <v>204</v>
      </c>
      <c r="C157" s="6" t="s">
        <v>204</v>
      </c>
      <c r="D157" s="6" t="s">
        <v>204</v>
      </c>
      <c r="E157" s="6" t="s">
        <v>204</v>
      </c>
      <c r="F157" s="6" t="s">
        <v>204</v>
      </c>
      <c r="G157" s="6" t="s">
        <v>204</v>
      </c>
      <c r="H157" s="15" t="s">
        <v>204</v>
      </c>
      <c r="I157" s="14" t="s">
        <v>204</v>
      </c>
      <c r="J157" s="6" t="s">
        <v>204</v>
      </c>
      <c r="K157" s="6" t="s">
        <v>204</v>
      </c>
      <c r="L157" s="6" t="s">
        <v>204</v>
      </c>
      <c r="M157" s="6" t="s">
        <v>204</v>
      </c>
      <c r="N157" s="15" t="s">
        <v>204</v>
      </c>
    </row>
    <row r="158" spans="1:14" x14ac:dyDescent="0.25">
      <c r="A158" s="22" t="s">
        <v>157</v>
      </c>
      <c r="B158" s="12">
        <f t="shared" ref="B158:N158" si="42">SUM(B154:B157)</f>
        <v>0</v>
      </c>
      <c r="C158" s="5">
        <f t="shared" si="42"/>
        <v>0</v>
      </c>
      <c r="D158" s="5">
        <f t="shared" si="42"/>
        <v>0</v>
      </c>
      <c r="E158" s="5">
        <f t="shared" si="42"/>
        <v>0</v>
      </c>
      <c r="F158" s="5">
        <f t="shared" si="42"/>
        <v>0</v>
      </c>
      <c r="G158" s="5">
        <f t="shared" si="42"/>
        <v>0</v>
      </c>
      <c r="H158" s="13">
        <f t="shared" si="42"/>
        <v>0</v>
      </c>
      <c r="I158" s="12">
        <f t="shared" si="42"/>
        <v>0</v>
      </c>
      <c r="J158" s="5">
        <f t="shared" si="42"/>
        <v>0</v>
      </c>
      <c r="K158" s="5">
        <f t="shared" si="42"/>
        <v>0</v>
      </c>
      <c r="L158" s="5">
        <f t="shared" si="42"/>
        <v>0</v>
      </c>
      <c r="M158" s="5">
        <f t="shared" si="42"/>
        <v>4088245.5</v>
      </c>
      <c r="N158" s="13">
        <f t="shared" si="42"/>
        <v>4088245.5</v>
      </c>
    </row>
    <row r="159" spans="1:14" x14ac:dyDescent="0.25">
      <c r="A159" s="24"/>
      <c r="B159" s="32"/>
      <c r="C159" s="33"/>
      <c r="D159" s="33"/>
      <c r="E159" s="33"/>
      <c r="F159" s="33"/>
      <c r="G159" s="33"/>
      <c r="H159" s="34"/>
      <c r="I159" s="32"/>
      <c r="J159" s="33"/>
      <c r="K159" s="33"/>
      <c r="L159" s="33"/>
      <c r="M159" s="33"/>
      <c r="N159" s="34"/>
    </row>
    <row r="160" spans="1:14" x14ac:dyDescent="0.25">
      <c r="A160" s="22" t="s">
        <v>180</v>
      </c>
      <c r="B160" s="32"/>
      <c r="C160" s="33"/>
      <c r="D160" s="33"/>
      <c r="E160" s="33"/>
      <c r="F160" s="33"/>
      <c r="G160" s="33"/>
      <c r="H160" s="34"/>
      <c r="I160" s="32"/>
      <c r="J160" s="33"/>
      <c r="K160" s="33"/>
      <c r="L160" s="33"/>
      <c r="M160" s="33"/>
      <c r="N160" s="34"/>
    </row>
    <row r="161" spans="1:14" x14ac:dyDescent="0.25">
      <c r="A161" s="25" t="s">
        <v>198</v>
      </c>
      <c r="B161" s="14">
        <v>0</v>
      </c>
      <c r="C161" s="6">
        <v>419065</v>
      </c>
      <c r="D161" s="6">
        <v>0</v>
      </c>
      <c r="E161" s="6">
        <v>0</v>
      </c>
      <c r="F161" s="6">
        <v>216388</v>
      </c>
      <c r="G161" s="6">
        <v>0</v>
      </c>
      <c r="H161" s="15">
        <v>635453</v>
      </c>
      <c r="I161" s="14">
        <v>88629</v>
      </c>
      <c r="J161" s="6">
        <v>0</v>
      </c>
      <c r="K161" s="6">
        <v>0</v>
      </c>
      <c r="L161" s="6">
        <v>298797</v>
      </c>
      <c r="M161" s="6">
        <v>0</v>
      </c>
      <c r="N161" s="15">
        <v>387426</v>
      </c>
    </row>
    <row r="162" spans="1:14" x14ac:dyDescent="0.25">
      <c r="A162" s="25" t="s">
        <v>199</v>
      </c>
      <c r="B162" s="14" t="s">
        <v>204</v>
      </c>
      <c r="C162" s="6" t="s">
        <v>204</v>
      </c>
      <c r="D162" s="6" t="s">
        <v>204</v>
      </c>
      <c r="E162" s="6" t="s">
        <v>204</v>
      </c>
      <c r="F162" s="6" t="s">
        <v>204</v>
      </c>
      <c r="G162" s="6" t="s">
        <v>204</v>
      </c>
      <c r="H162" s="15" t="s">
        <v>204</v>
      </c>
      <c r="I162" s="14" t="s">
        <v>204</v>
      </c>
      <c r="J162" s="6" t="s">
        <v>204</v>
      </c>
      <c r="K162" s="6" t="s">
        <v>204</v>
      </c>
      <c r="L162" s="6" t="s">
        <v>204</v>
      </c>
      <c r="M162" s="6" t="s">
        <v>204</v>
      </c>
      <c r="N162" s="15" t="s">
        <v>204</v>
      </c>
    </row>
    <row r="163" spans="1:14" x14ac:dyDescent="0.25">
      <c r="A163" s="25" t="s">
        <v>200</v>
      </c>
      <c r="B163" s="14" t="s">
        <v>204</v>
      </c>
      <c r="C163" s="6" t="s">
        <v>204</v>
      </c>
      <c r="D163" s="6" t="s">
        <v>204</v>
      </c>
      <c r="E163" s="6" t="s">
        <v>204</v>
      </c>
      <c r="F163" s="6" t="s">
        <v>204</v>
      </c>
      <c r="G163" s="6" t="s">
        <v>204</v>
      </c>
      <c r="H163" s="15" t="s">
        <v>204</v>
      </c>
      <c r="I163" s="14" t="s">
        <v>204</v>
      </c>
      <c r="J163" s="6" t="s">
        <v>204</v>
      </c>
      <c r="K163" s="6" t="s">
        <v>204</v>
      </c>
      <c r="L163" s="6" t="s">
        <v>204</v>
      </c>
      <c r="M163" s="6" t="s">
        <v>204</v>
      </c>
      <c r="N163" s="15" t="s">
        <v>204</v>
      </c>
    </row>
    <row r="164" spans="1:14" x14ac:dyDescent="0.25">
      <c r="A164" s="25" t="s">
        <v>201</v>
      </c>
      <c r="B164" s="14" t="s">
        <v>204</v>
      </c>
      <c r="C164" s="6" t="s">
        <v>204</v>
      </c>
      <c r="D164" s="6" t="s">
        <v>204</v>
      </c>
      <c r="E164" s="6" t="s">
        <v>204</v>
      </c>
      <c r="F164" s="6" t="s">
        <v>204</v>
      </c>
      <c r="G164" s="6" t="s">
        <v>204</v>
      </c>
      <c r="H164" s="15" t="s">
        <v>204</v>
      </c>
      <c r="I164" s="14" t="s">
        <v>204</v>
      </c>
      <c r="J164" s="6" t="s">
        <v>204</v>
      </c>
      <c r="K164" s="6" t="s">
        <v>204</v>
      </c>
      <c r="L164" s="6" t="s">
        <v>204</v>
      </c>
      <c r="M164" s="6" t="s">
        <v>204</v>
      </c>
      <c r="N164" s="15" t="s">
        <v>204</v>
      </c>
    </row>
    <row r="165" spans="1:14" x14ac:dyDescent="0.25">
      <c r="A165" s="22" t="s">
        <v>157</v>
      </c>
      <c r="B165" s="12">
        <f t="shared" ref="B165:H165" si="43">SUM(B161:B164)</f>
        <v>0</v>
      </c>
      <c r="C165" s="5">
        <f t="shared" si="43"/>
        <v>419065</v>
      </c>
      <c r="D165" s="5">
        <f t="shared" si="43"/>
        <v>0</v>
      </c>
      <c r="E165" s="5">
        <f t="shared" si="43"/>
        <v>0</v>
      </c>
      <c r="F165" s="5">
        <f t="shared" si="43"/>
        <v>216388</v>
      </c>
      <c r="G165" s="5">
        <f t="shared" si="43"/>
        <v>0</v>
      </c>
      <c r="H165" s="13">
        <f t="shared" si="43"/>
        <v>635453</v>
      </c>
      <c r="I165" s="12">
        <f t="shared" ref="I165:N165" si="44">SUM(I161:I164)</f>
        <v>88629</v>
      </c>
      <c r="J165" s="5">
        <f t="shared" si="44"/>
        <v>0</v>
      </c>
      <c r="K165" s="5">
        <f t="shared" si="44"/>
        <v>0</v>
      </c>
      <c r="L165" s="5">
        <f t="shared" si="44"/>
        <v>298797</v>
      </c>
      <c r="M165" s="5">
        <f t="shared" si="44"/>
        <v>0</v>
      </c>
      <c r="N165" s="13">
        <f t="shared" si="44"/>
        <v>387426</v>
      </c>
    </row>
    <row r="166" spans="1:14" x14ac:dyDescent="0.25">
      <c r="A166" s="24"/>
      <c r="B166" s="32"/>
      <c r="C166" s="33"/>
      <c r="D166" s="33"/>
      <c r="E166" s="33"/>
      <c r="F166" s="33"/>
      <c r="G166" s="33"/>
      <c r="H166" s="34"/>
      <c r="I166" s="32"/>
      <c r="J166" s="33"/>
      <c r="K166" s="33"/>
      <c r="L166" s="33"/>
      <c r="M166" s="33"/>
      <c r="N166" s="34"/>
    </row>
    <row r="167" spans="1:14" x14ac:dyDescent="0.25">
      <c r="A167" s="22" t="s">
        <v>181</v>
      </c>
      <c r="B167" s="32"/>
      <c r="C167" s="33"/>
      <c r="D167" s="33"/>
      <c r="E167" s="33"/>
      <c r="F167" s="33"/>
      <c r="G167" s="33"/>
      <c r="H167" s="34"/>
      <c r="I167" s="32"/>
      <c r="J167" s="33"/>
      <c r="K167" s="33"/>
      <c r="L167" s="33"/>
      <c r="M167" s="33"/>
      <c r="N167" s="34"/>
    </row>
    <row r="168" spans="1:14" x14ac:dyDescent="0.25">
      <c r="A168" s="25" t="s">
        <v>198</v>
      </c>
      <c r="B168" s="14">
        <v>0</v>
      </c>
      <c r="C168" s="6">
        <v>10</v>
      </c>
      <c r="D168" s="6">
        <v>0</v>
      </c>
      <c r="E168" s="6">
        <v>0</v>
      </c>
      <c r="F168" s="6">
        <v>2018</v>
      </c>
      <c r="G168" s="6">
        <v>0</v>
      </c>
      <c r="H168" s="15">
        <v>2028</v>
      </c>
      <c r="I168" s="14">
        <v>0</v>
      </c>
      <c r="J168" s="6">
        <v>0</v>
      </c>
      <c r="K168" s="6">
        <v>0</v>
      </c>
      <c r="L168" s="6">
        <v>0</v>
      </c>
      <c r="M168" s="6">
        <v>0</v>
      </c>
      <c r="N168" s="15">
        <v>0</v>
      </c>
    </row>
    <row r="169" spans="1:14" x14ac:dyDescent="0.25">
      <c r="A169" s="25" t="s">
        <v>199</v>
      </c>
      <c r="B169" s="14" t="s">
        <v>204</v>
      </c>
      <c r="C169" s="6" t="s">
        <v>204</v>
      </c>
      <c r="D169" s="6" t="s">
        <v>204</v>
      </c>
      <c r="E169" s="6" t="s">
        <v>204</v>
      </c>
      <c r="F169" s="6" t="s">
        <v>204</v>
      </c>
      <c r="G169" s="6" t="s">
        <v>204</v>
      </c>
      <c r="H169" s="15" t="s">
        <v>204</v>
      </c>
      <c r="I169" s="14" t="s">
        <v>204</v>
      </c>
      <c r="J169" s="6" t="s">
        <v>204</v>
      </c>
      <c r="K169" s="6" t="s">
        <v>204</v>
      </c>
      <c r="L169" s="6" t="s">
        <v>204</v>
      </c>
      <c r="M169" s="6" t="s">
        <v>204</v>
      </c>
      <c r="N169" s="15" t="s">
        <v>204</v>
      </c>
    </row>
    <row r="170" spans="1:14" x14ac:dyDescent="0.25">
      <c r="A170" s="25" t="s">
        <v>200</v>
      </c>
      <c r="B170" s="14" t="s">
        <v>204</v>
      </c>
      <c r="C170" s="6" t="s">
        <v>204</v>
      </c>
      <c r="D170" s="6" t="s">
        <v>204</v>
      </c>
      <c r="E170" s="6" t="s">
        <v>204</v>
      </c>
      <c r="F170" s="6" t="s">
        <v>204</v>
      </c>
      <c r="G170" s="6" t="s">
        <v>204</v>
      </c>
      <c r="H170" s="15" t="s">
        <v>204</v>
      </c>
      <c r="I170" s="14" t="s">
        <v>204</v>
      </c>
      <c r="J170" s="6" t="s">
        <v>204</v>
      </c>
      <c r="K170" s="6" t="s">
        <v>204</v>
      </c>
      <c r="L170" s="6" t="s">
        <v>204</v>
      </c>
      <c r="M170" s="6" t="s">
        <v>204</v>
      </c>
      <c r="N170" s="15" t="s">
        <v>204</v>
      </c>
    </row>
    <row r="171" spans="1:14" x14ac:dyDescent="0.25">
      <c r="A171" s="25" t="s">
        <v>201</v>
      </c>
      <c r="B171" s="14" t="s">
        <v>204</v>
      </c>
      <c r="C171" s="6" t="s">
        <v>204</v>
      </c>
      <c r="D171" s="6" t="s">
        <v>204</v>
      </c>
      <c r="E171" s="6" t="s">
        <v>204</v>
      </c>
      <c r="F171" s="6" t="s">
        <v>204</v>
      </c>
      <c r="G171" s="6" t="s">
        <v>204</v>
      </c>
      <c r="H171" s="15" t="s">
        <v>204</v>
      </c>
      <c r="I171" s="14" t="s">
        <v>204</v>
      </c>
      <c r="J171" s="6" t="s">
        <v>204</v>
      </c>
      <c r="K171" s="6" t="s">
        <v>204</v>
      </c>
      <c r="L171" s="6" t="s">
        <v>204</v>
      </c>
      <c r="M171" s="6" t="s">
        <v>204</v>
      </c>
      <c r="N171" s="15" t="s">
        <v>204</v>
      </c>
    </row>
    <row r="172" spans="1:14" x14ac:dyDescent="0.25">
      <c r="A172" s="22" t="s">
        <v>157</v>
      </c>
      <c r="B172" s="12">
        <f t="shared" ref="B172:H172" si="45">SUM(B168:B171)</f>
        <v>0</v>
      </c>
      <c r="C172" s="5">
        <f t="shared" si="45"/>
        <v>10</v>
      </c>
      <c r="D172" s="5">
        <f t="shared" si="45"/>
        <v>0</v>
      </c>
      <c r="E172" s="5">
        <f t="shared" si="45"/>
        <v>0</v>
      </c>
      <c r="F172" s="5">
        <f t="shared" si="45"/>
        <v>2018</v>
      </c>
      <c r="G172" s="5">
        <f t="shared" si="45"/>
        <v>0</v>
      </c>
      <c r="H172" s="13">
        <f t="shared" si="45"/>
        <v>2028</v>
      </c>
      <c r="I172" s="12">
        <f t="shared" ref="I172:N172" si="46">SUM(I168:I171)</f>
        <v>0</v>
      </c>
      <c r="J172" s="5">
        <f t="shared" si="46"/>
        <v>0</v>
      </c>
      <c r="K172" s="5">
        <f t="shared" si="46"/>
        <v>0</v>
      </c>
      <c r="L172" s="5">
        <f t="shared" si="46"/>
        <v>0</v>
      </c>
      <c r="M172" s="5">
        <f t="shared" si="46"/>
        <v>0</v>
      </c>
      <c r="N172" s="13">
        <f t="shared" si="46"/>
        <v>0</v>
      </c>
    </row>
    <row r="173" spans="1:14" x14ac:dyDescent="0.25">
      <c r="A173" s="24"/>
      <c r="B173" s="32"/>
      <c r="C173" s="33"/>
      <c r="D173" s="33"/>
      <c r="E173" s="33"/>
      <c r="F173" s="33"/>
      <c r="G173" s="33"/>
      <c r="H173" s="34"/>
      <c r="I173" s="32"/>
      <c r="J173" s="33"/>
      <c r="K173" s="33"/>
      <c r="L173" s="33"/>
      <c r="M173" s="33"/>
      <c r="N173" s="34"/>
    </row>
    <row r="174" spans="1:14" x14ac:dyDescent="0.25">
      <c r="A174" s="22" t="s">
        <v>182</v>
      </c>
      <c r="B174" s="32"/>
      <c r="C174" s="33"/>
      <c r="D174" s="33"/>
      <c r="E174" s="33"/>
      <c r="F174" s="33"/>
      <c r="G174" s="33"/>
      <c r="H174" s="34"/>
      <c r="I174" s="32"/>
      <c r="J174" s="33"/>
      <c r="K174" s="33"/>
      <c r="L174" s="33"/>
      <c r="M174" s="33"/>
      <c r="N174" s="34"/>
    </row>
    <row r="175" spans="1:14" x14ac:dyDescent="0.25">
      <c r="A175" s="25" t="s">
        <v>198</v>
      </c>
      <c r="B175" s="14">
        <v>0</v>
      </c>
      <c r="C175" s="6">
        <v>0</v>
      </c>
      <c r="D175" s="6">
        <v>0</v>
      </c>
      <c r="E175" s="6">
        <v>0</v>
      </c>
      <c r="F175" s="6">
        <v>0</v>
      </c>
      <c r="G175" s="6">
        <v>0</v>
      </c>
      <c r="H175" s="15">
        <v>0</v>
      </c>
      <c r="I175" s="14">
        <v>0</v>
      </c>
      <c r="J175" s="6">
        <v>0</v>
      </c>
      <c r="K175" s="6">
        <v>0</v>
      </c>
      <c r="L175" s="6">
        <v>0</v>
      </c>
      <c r="M175" s="6">
        <v>0</v>
      </c>
      <c r="N175" s="15">
        <v>0</v>
      </c>
    </row>
    <row r="176" spans="1:14" x14ac:dyDescent="0.25">
      <c r="A176" s="25" t="s">
        <v>199</v>
      </c>
      <c r="B176" s="14" t="s">
        <v>204</v>
      </c>
      <c r="C176" s="6" t="s">
        <v>204</v>
      </c>
      <c r="D176" s="6" t="s">
        <v>204</v>
      </c>
      <c r="E176" s="6" t="s">
        <v>204</v>
      </c>
      <c r="F176" s="6" t="s">
        <v>204</v>
      </c>
      <c r="G176" s="6" t="s">
        <v>204</v>
      </c>
      <c r="H176" s="15" t="s">
        <v>204</v>
      </c>
      <c r="I176" s="14" t="s">
        <v>204</v>
      </c>
      <c r="J176" s="6" t="s">
        <v>204</v>
      </c>
      <c r="K176" s="6" t="s">
        <v>204</v>
      </c>
      <c r="L176" s="6" t="s">
        <v>204</v>
      </c>
      <c r="M176" s="6" t="s">
        <v>204</v>
      </c>
      <c r="N176" s="15" t="s">
        <v>204</v>
      </c>
    </row>
    <row r="177" spans="1:14" x14ac:dyDescent="0.25">
      <c r="A177" s="25" t="s">
        <v>200</v>
      </c>
      <c r="B177" s="14" t="s">
        <v>204</v>
      </c>
      <c r="C177" s="6" t="s">
        <v>204</v>
      </c>
      <c r="D177" s="6" t="s">
        <v>204</v>
      </c>
      <c r="E177" s="6" t="s">
        <v>204</v>
      </c>
      <c r="F177" s="6" t="s">
        <v>204</v>
      </c>
      <c r="G177" s="6" t="s">
        <v>204</v>
      </c>
      <c r="H177" s="15" t="s">
        <v>204</v>
      </c>
      <c r="I177" s="14" t="s">
        <v>204</v>
      </c>
      <c r="J177" s="6" t="s">
        <v>204</v>
      </c>
      <c r="K177" s="6" t="s">
        <v>204</v>
      </c>
      <c r="L177" s="6" t="s">
        <v>204</v>
      </c>
      <c r="M177" s="6" t="s">
        <v>204</v>
      </c>
      <c r="N177" s="15" t="s">
        <v>204</v>
      </c>
    </row>
    <row r="178" spans="1:14" x14ac:dyDescent="0.25">
      <c r="A178" s="25" t="s">
        <v>201</v>
      </c>
      <c r="B178" s="14" t="s">
        <v>204</v>
      </c>
      <c r="C178" s="6" t="s">
        <v>204</v>
      </c>
      <c r="D178" s="6" t="s">
        <v>204</v>
      </c>
      <c r="E178" s="6" t="s">
        <v>204</v>
      </c>
      <c r="F178" s="6" t="s">
        <v>204</v>
      </c>
      <c r="G178" s="6" t="s">
        <v>204</v>
      </c>
      <c r="H178" s="15" t="s">
        <v>204</v>
      </c>
      <c r="I178" s="14" t="s">
        <v>204</v>
      </c>
      <c r="J178" s="6" t="s">
        <v>204</v>
      </c>
      <c r="K178" s="6" t="s">
        <v>204</v>
      </c>
      <c r="L178" s="6" t="s">
        <v>204</v>
      </c>
      <c r="M178" s="6" t="s">
        <v>204</v>
      </c>
      <c r="N178" s="15" t="s">
        <v>204</v>
      </c>
    </row>
    <row r="179" spans="1:14" x14ac:dyDescent="0.25">
      <c r="A179" s="22" t="s">
        <v>157</v>
      </c>
      <c r="B179" s="12">
        <f t="shared" ref="B179:H179" si="47">SUM(B175:B178)</f>
        <v>0</v>
      </c>
      <c r="C179" s="5">
        <f t="shared" si="47"/>
        <v>0</v>
      </c>
      <c r="D179" s="5">
        <f t="shared" si="47"/>
        <v>0</v>
      </c>
      <c r="E179" s="5">
        <f t="shared" si="47"/>
        <v>0</v>
      </c>
      <c r="F179" s="5">
        <f t="shared" si="47"/>
        <v>0</v>
      </c>
      <c r="G179" s="5">
        <f t="shared" si="47"/>
        <v>0</v>
      </c>
      <c r="H179" s="13">
        <f t="shared" si="47"/>
        <v>0</v>
      </c>
      <c r="I179" s="12">
        <f t="shared" ref="I179:N179" si="48">SUM(I175:I178)</f>
        <v>0</v>
      </c>
      <c r="J179" s="5">
        <f t="shared" si="48"/>
        <v>0</v>
      </c>
      <c r="K179" s="5">
        <f t="shared" si="48"/>
        <v>0</v>
      </c>
      <c r="L179" s="5">
        <f t="shared" si="48"/>
        <v>0</v>
      </c>
      <c r="M179" s="5">
        <f t="shared" si="48"/>
        <v>0</v>
      </c>
      <c r="N179" s="13">
        <f t="shared" si="48"/>
        <v>0</v>
      </c>
    </row>
    <row r="180" spans="1:14" x14ac:dyDescent="0.25">
      <c r="A180" s="24"/>
      <c r="B180" s="32"/>
      <c r="C180" s="33"/>
      <c r="D180" s="33"/>
      <c r="E180" s="33"/>
      <c r="F180" s="33"/>
      <c r="G180" s="33"/>
      <c r="H180" s="34"/>
      <c r="I180" s="32"/>
      <c r="J180" s="33"/>
      <c r="K180" s="33"/>
      <c r="L180" s="33"/>
      <c r="M180" s="33"/>
      <c r="N180" s="34"/>
    </row>
    <row r="181" spans="1:14" x14ac:dyDescent="0.25">
      <c r="A181" s="22" t="s">
        <v>183</v>
      </c>
      <c r="B181" s="32"/>
      <c r="C181" s="33"/>
      <c r="D181" s="33"/>
      <c r="E181" s="33"/>
      <c r="F181" s="33"/>
      <c r="G181" s="33"/>
      <c r="H181" s="34"/>
      <c r="I181" s="32"/>
      <c r="J181" s="33"/>
      <c r="K181" s="33"/>
      <c r="L181" s="33"/>
      <c r="M181" s="33"/>
      <c r="N181" s="34"/>
    </row>
    <row r="182" spans="1:14" x14ac:dyDescent="0.25">
      <c r="A182" s="25" t="s">
        <v>198</v>
      </c>
      <c r="B182" s="14">
        <v>0</v>
      </c>
      <c r="C182" s="6">
        <v>0</v>
      </c>
      <c r="D182" s="6">
        <v>0</v>
      </c>
      <c r="E182" s="6">
        <v>0</v>
      </c>
      <c r="F182" s="6">
        <v>0</v>
      </c>
      <c r="G182" s="6">
        <v>0</v>
      </c>
      <c r="H182" s="15">
        <v>0</v>
      </c>
      <c r="I182" s="14">
        <v>0</v>
      </c>
      <c r="J182" s="6">
        <v>0</v>
      </c>
      <c r="K182" s="6">
        <v>0</v>
      </c>
      <c r="L182" s="6">
        <v>0</v>
      </c>
      <c r="M182" s="6">
        <v>0</v>
      </c>
      <c r="N182" s="15">
        <v>0</v>
      </c>
    </row>
    <row r="183" spans="1:14" x14ac:dyDescent="0.25">
      <c r="A183" s="25" t="s">
        <v>199</v>
      </c>
      <c r="B183" s="14" t="s">
        <v>204</v>
      </c>
      <c r="C183" s="6" t="s">
        <v>204</v>
      </c>
      <c r="D183" s="6" t="s">
        <v>204</v>
      </c>
      <c r="E183" s="6" t="s">
        <v>204</v>
      </c>
      <c r="F183" s="6" t="s">
        <v>204</v>
      </c>
      <c r="G183" s="6" t="s">
        <v>204</v>
      </c>
      <c r="H183" s="15" t="s">
        <v>204</v>
      </c>
      <c r="I183" s="14" t="s">
        <v>204</v>
      </c>
      <c r="J183" s="6" t="s">
        <v>204</v>
      </c>
      <c r="K183" s="6" t="s">
        <v>204</v>
      </c>
      <c r="L183" s="6" t="s">
        <v>204</v>
      </c>
      <c r="M183" s="6" t="s">
        <v>204</v>
      </c>
      <c r="N183" s="15" t="s">
        <v>204</v>
      </c>
    </row>
    <row r="184" spans="1:14" x14ac:dyDescent="0.25">
      <c r="A184" s="25" t="s">
        <v>200</v>
      </c>
      <c r="B184" s="14" t="s">
        <v>204</v>
      </c>
      <c r="C184" s="6" t="s">
        <v>204</v>
      </c>
      <c r="D184" s="6" t="s">
        <v>204</v>
      </c>
      <c r="E184" s="6" t="s">
        <v>204</v>
      </c>
      <c r="F184" s="6" t="s">
        <v>204</v>
      </c>
      <c r="G184" s="6" t="s">
        <v>204</v>
      </c>
      <c r="H184" s="15" t="s">
        <v>204</v>
      </c>
      <c r="I184" s="14" t="s">
        <v>204</v>
      </c>
      <c r="J184" s="6" t="s">
        <v>204</v>
      </c>
      <c r="K184" s="6" t="s">
        <v>204</v>
      </c>
      <c r="L184" s="6" t="s">
        <v>204</v>
      </c>
      <c r="M184" s="6" t="s">
        <v>204</v>
      </c>
      <c r="N184" s="15" t="s">
        <v>204</v>
      </c>
    </row>
    <row r="185" spans="1:14" x14ac:dyDescent="0.25">
      <c r="A185" s="25" t="s">
        <v>201</v>
      </c>
      <c r="B185" s="14" t="s">
        <v>204</v>
      </c>
      <c r="C185" s="6" t="s">
        <v>204</v>
      </c>
      <c r="D185" s="6" t="s">
        <v>204</v>
      </c>
      <c r="E185" s="6" t="s">
        <v>204</v>
      </c>
      <c r="F185" s="6" t="s">
        <v>204</v>
      </c>
      <c r="G185" s="6" t="s">
        <v>204</v>
      </c>
      <c r="H185" s="15" t="s">
        <v>204</v>
      </c>
      <c r="I185" s="14" t="s">
        <v>204</v>
      </c>
      <c r="J185" s="6" t="s">
        <v>204</v>
      </c>
      <c r="K185" s="6" t="s">
        <v>204</v>
      </c>
      <c r="L185" s="6" t="s">
        <v>204</v>
      </c>
      <c r="M185" s="6" t="s">
        <v>204</v>
      </c>
      <c r="N185" s="15" t="s">
        <v>204</v>
      </c>
    </row>
    <row r="186" spans="1:14" x14ac:dyDescent="0.25">
      <c r="A186" s="22" t="s">
        <v>157</v>
      </c>
      <c r="B186" s="12">
        <f t="shared" ref="B186:H186" si="49">SUM(B182:B185)</f>
        <v>0</v>
      </c>
      <c r="C186" s="5">
        <f t="shared" si="49"/>
        <v>0</v>
      </c>
      <c r="D186" s="5">
        <f t="shared" si="49"/>
        <v>0</v>
      </c>
      <c r="E186" s="5">
        <f t="shared" si="49"/>
        <v>0</v>
      </c>
      <c r="F186" s="5">
        <f t="shared" si="49"/>
        <v>0</v>
      </c>
      <c r="G186" s="5">
        <f t="shared" si="49"/>
        <v>0</v>
      </c>
      <c r="H186" s="13">
        <f t="shared" si="49"/>
        <v>0</v>
      </c>
      <c r="I186" s="12">
        <f t="shared" ref="I186:N186" si="50">SUM(I182:I185)</f>
        <v>0</v>
      </c>
      <c r="J186" s="5">
        <f t="shared" si="50"/>
        <v>0</v>
      </c>
      <c r="K186" s="5">
        <f t="shared" si="50"/>
        <v>0</v>
      </c>
      <c r="L186" s="5">
        <f t="shared" si="50"/>
        <v>0</v>
      </c>
      <c r="M186" s="5">
        <f t="shared" si="50"/>
        <v>0</v>
      </c>
      <c r="N186" s="13">
        <f t="shared" si="50"/>
        <v>0</v>
      </c>
    </row>
    <row r="187" spans="1:14" x14ac:dyDescent="0.25">
      <c r="A187" s="24"/>
      <c r="B187" s="32"/>
      <c r="C187" s="33"/>
      <c r="D187" s="33"/>
      <c r="E187" s="33"/>
      <c r="F187" s="33"/>
      <c r="G187" s="33"/>
      <c r="H187" s="34"/>
      <c r="I187" s="32"/>
      <c r="J187" s="33"/>
      <c r="K187" s="33"/>
      <c r="L187" s="33"/>
      <c r="M187" s="33"/>
      <c r="N187" s="34"/>
    </row>
    <row r="188" spans="1:14" x14ac:dyDescent="0.25">
      <c r="A188" s="22" t="s">
        <v>184</v>
      </c>
      <c r="B188" s="32"/>
      <c r="C188" s="33"/>
      <c r="D188" s="33"/>
      <c r="E188" s="33"/>
      <c r="F188" s="33"/>
      <c r="G188" s="33"/>
      <c r="H188" s="34"/>
      <c r="I188" s="32"/>
      <c r="J188" s="33"/>
      <c r="K188" s="33"/>
      <c r="L188" s="33"/>
      <c r="M188" s="33"/>
      <c r="N188" s="34"/>
    </row>
    <row r="189" spans="1:14" x14ac:dyDescent="0.25">
      <c r="A189" s="25" t="s">
        <v>198</v>
      </c>
      <c r="B189" s="14">
        <v>12000</v>
      </c>
      <c r="C189" s="6">
        <v>955412</v>
      </c>
      <c r="D189" s="6">
        <v>0</v>
      </c>
      <c r="E189" s="6">
        <v>0</v>
      </c>
      <c r="F189" s="6">
        <v>1565348</v>
      </c>
      <c r="G189" s="6">
        <v>0</v>
      </c>
      <c r="H189" s="15">
        <v>2532760</v>
      </c>
      <c r="I189" s="14">
        <v>991</v>
      </c>
      <c r="J189" s="6">
        <v>0</v>
      </c>
      <c r="K189" s="6">
        <v>0</v>
      </c>
      <c r="L189" s="6">
        <v>0</v>
      </c>
      <c r="M189" s="6">
        <v>0</v>
      </c>
      <c r="N189" s="15">
        <v>991</v>
      </c>
    </row>
    <row r="190" spans="1:14" x14ac:dyDescent="0.25">
      <c r="A190" s="25" t="s">
        <v>199</v>
      </c>
      <c r="B190" s="14" t="s">
        <v>204</v>
      </c>
      <c r="C190" s="6" t="s">
        <v>204</v>
      </c>
      <c r="D190" s="6" t="s">
        <v>204</v>
      </c>
      <c r="E190" s="6" t="s">
        <v>204</v>
      </c>
      <c r="F190" s="6" t="s">
        <v>204</v>
      </c>
      <c r="G190" s="6" t="s">
        <v>204</v>
      </c>
      <c r="H190" s="15" t="s">
        <v>204</v>
      </c>
      <c r="I190" s="14" t="s">
        <v>204</v>
      </c>
      <c r="J190" s="6" t="s">
        <v>204</v>
      </c>
      <c r="K190" s="6" t="s">
        <v>204</v>
      </c>
      <c r="L190" s="6" t="s">
        <v>204</v>
      </c>
      <c r="M190" s="6" t="s">
        <v>204</v>
      </c>
      <c r="N190" s="15" t="s">
        <v>204</v>
      </c>
    </row>
    <row r="191" spans="1:14" x14ac:dyDescent="0.25">
      <c r="A191" s="25" t="s">
        <v>200</v>
      </c>
      <c r="B191" s="14" t="s">
        <v>204</v>
      </c>
      <c r="C191" s="6" t="s">
        <v>204</v>
      </c>
      <c r="D191" s="6" t="s">
        <v>204</v>
      </c>
      <c r="E191" s="6" t="s">
        <v>204</v>
      </c>
      <c r="F191" s="6" t="s">
        <v>204</v>
      </c>
      <c r="G191" s="6" t="s">
        <v>204</v>
      </c>
      <c r="H191" s="15" t="s">
        <v>204</v>
      </c>
      <c r="I191" s="14" t="s">
        <v>204</v>
      </c>
      <c r="J191" s="6" t="s">
        <v>204</v>
      </c>
      <c r="K191" s="6" t="s">
        <v>204</v>
      </c>
      <c r="L191" s="6" t="s">
        <v>204</v>
      </c>
      <c r="M191" s="6" t="s">
        <v>204</v>
      </c>
      <c r="N191" s="15" t="s">
        <v>204</v>
      </c>
    </row>
    <row r="192" spans="1:14" x14ac:dyDescent="0.25">
      <c r="A192" s="25" t="s">
        <v>201</v>
      </c>
      <c r="B192" s="14" t="s">
        <v>204</v>
      </c>
      <c r="C192" s="6" t="s">
        <v>204</v>
      </c>
      <c r="D192" s="6" t="s">
        <v>204</v>
      </c>
      <c r="E192" s="6" t="s">
        <v>204</v>
      </c>
      <c r="F192" s="6" t="s">
        <v>204</v>
      </c>
      <c r="G192" s="6" t="s">
        <v>204</v>
      </c>
      <c r="H192" s="15" t="s">
        <v>204</v>
      </c>
      <c r="I192" s="14" t="s">
        <v>204</v>
      </c>
      <c r="J192" s="6" t="s">
        <v>204</v>
      </c>
      <c r="K192" s="6" t="s">
        <v>204</v>
      </c>
      <c r="L192" s="6" t="s">
        <v>204</v>
      </c>
      <c r="M192" s="6" t="s">
        <v>204</v>
      </c>
      <c r="N192" s="15" t="s">
        <v>204</v>
      </c>
    </row>
    <row r="193" spans="1:14" x14ac:dyDescent="0.25">
      <c r="A193" s="22" t="s">
        <v>157</v>
      </c>
      <c r="B193" s="12">
        <f t="shared" ref="B193:H193" si="51">SUM(B189:B192)</f>
        <v>12000</v>
      </c>
      <c r="C193" s="5">
        <f t="shared" si="51"/>
        <v>955412</v>
      </c>
      <c r="D193" s="5">
        <f t="shared" si="51"/>
        <v>0</v>
      </c>
      <c r="E193" s="5">
        <f t="shared" si="51"/>
        <v>0</v>
      </c>
      <c r="F193" s="5">
        <f t="shared" si="51"/>
        <v>1565348</v>
      </c>
      <c r="G193" s="5">
        <f t="shared" si="51"/>
        <v>0</v>
      </c>
      <c r="H193" s="13">
        <f t="shared" si="51"/>
        <v>2532760</v>
      </c>
      <c r="I193" s="12">
        <f t="shared" ref="I193:N193" si="52">SUM(I189:I192)</f>
        <v>991</v>
      </c>
      <c r="J193" s="5">
        <f t="shared" si="52"/>
        <v>0</v>
      </c>
      <c r="K193" s="5">
        <f t="shared" si="52"/>
        <v>0</v>
      </c>
      <c r="L193" s="5">
        <f t="shared" si="52"/>
        <v>0</v>
      </c>
      <c r="M193" s="5">
        <f t="shared" si="52"/>
        <v>0</v>
      </c>
      <c r="N193" s="13">
        <f t="shared" si="52"/>
        <v>991</v>
      </c>
    </row>
    <row r="194" spans="1:14" x14ac:dyDescent="0.25">
      <c r="A194" s="24"/>
      <c r="B194" s="32"/>
      <c r="C194" s="33"/>
      <c r="D194" s="33"/>
      <c r="E194" s="33"/>
      <c r="F194" s="33"/>
      <c r="G194" s="33"/>
      <c r="H194" s="34"/>
      <c r="I194" s="32"/>
      <c r="J194" s="33"/>
      <c r="K194" s="33"/>
      <c r="L194" s="33"/>
      <c r="M194" s="33"/>
      <c r="N194" s="34"/>
    </row>
    <row r="195" spans="1:14" x14ac:dyDescent="0.25">
      <c r="A195" s="22" t="s">
        <v>185</v>
      </c>
      <c r="B195" s="32"/>
      <c r="C195" s="33"/>
      <c r="D195" s="33"/>
      <c r="E195" s="33"/>
      <c r="F195" s="33"/>
      <c r="G195" s="33"/>
      <c r="H195" s="34"/>
      <c r="I195" s="32"/>
      <c r="J195" s="33"/>
      <c r="K195" s="33"/>
      <c r="L195" s="33"/>
      <c r="M195" s="33"/>
      <c r="N195" s="34"/>
    </row>
    <row r="196" spans="1:14" x14ac:dyDescent="0.25">
      <c r="A196" s="25" t="s">
        <v>198</v>
      </c>
      <c r="B196" s="14">
        <v>1200</v>
      </c>
      <c r="C196" s="6">
        <v>12</v>
      </c>
      <c r="D196" s="6">
        <v>0</v>
      </c>
      <c r="E196" s="6">
        <v>0</v>
      </c>
      <c r="F196" s="6">
        <v>121723</v>
      </c>
      <c r="G196" s="6">
        <v>0</v>
      </c>
      <c r="H196" s="15">
        <v>122935</v>
      </c>
      <c r="I196" s="14">
        <v>0</v>
      </c>
      <c r="J196" s="6">
        <v>0</v>
      </c>
      <c r="K196" s="6">
        <v>0</v>
      </c>
      <c r="L196" s="6">
        <v>9452</v>
      </c>
      <c r="M196" s="6">
        <v>0</v>
      </c>
      <c r="N196" s="15">
        <v>9452</v>
      </c>
    </row>
    <row r="197" spans="1:14" x14ac:dyDescent="0.25">
      <c r="A197" s="25" t="s">
        <v>199</v>
      </c>
      <c r="B197" s="14" t="s">
        <v>204</v>
      </c>
      <c r="C197" s="6" t="s">
        <v>204</v>
      </c>
      <c r="D197" s="6" t="s">
        <v>204</v>
      </c>
      <c r="E197" s="6" t="s">
        <v>204</v>
      </c>
      <c r="F197" s="6" t="s">
        <v>204</v>
      </c>
      <c r="G197" s="6" t="s">
        <v>204</v>
      </c>
      <c r="H197" s="15" t="s">
        <v>204</v>
      </c>
      <c r="I197" s="14" t="s">
        <v>204</v>
      </c>
      <c r="J197" s="6" t="s">
        <v>204</v>
      </c>
      <c r="K197" s="6" t="s">
        <v>204</v>
      </c>
      <c r="L197" s="6" t="s">
        <v>204</v>
      </c>
      <c r="M197" s="6" t="s">
        <v>204</v>
      </c>
      <c r="N197" s="15" t="s">
        <v>204</v>
      </c>
    </row>
    <row r="198" spans="1:14" x14ac:dyDescent="0.25">
      <c r="A198" s="25" t="s">
        <v>200</v>
      </c>
      <c r="B198" s="14" t="s">
        <v>204</v>
      </c>
      <c r="C198" s="6" t="s">
        <v>204</v>
      </c>
      <c r="D198" s="6" t="s">
        <v>204</v>
      </c>
      <c r="E198" s="6" t="s">
        <v>204</v>
      </c>
      <c r="F198" s="6" t="s">
        <v>204</v>
      </c>
      <c r="G198" s="6" t="s">
        <v>204</v>
      </c>
      <c r="H198" s="15" t="s">
        <v>204</v>
      </c>
      <c r="I198" s="14" t="s">
        <v>204</v>
      </c>
      <c r="J198" s="6" t="s">
        <v>204</v>
      </c>
      <c r="K198" s="6" t="s">
        <v>204</v>
      </c>
      <c r="L198" s="6" t="s">
        <v>204</v>
      </c>
      <c r="M198" s="6" t="s">
        <v>204</v>
      </c>
      <c r="N198" s="15" t="s">
        <v>204</v>
      </c>
    </row>
    <row r="199" spans="1:14" x14ac:dyDescent="0.25">
      <c r="A199" s="25" t="s">
        <v>201</v>
      </c>
      <c r="B199" s="14" t="s">
        <v>204</v>
      </c>
      <c r="C199" s="6" t="s">
        <v>204</v>
      </c>
      <c r="D199" s="6" t="s">
        <v>204</v>
      </c>
      <c r="E199" s="6" t="s">
        <v>204</v>
      </c>
      <c r="F199" s="6" t="s">
        <v>204</v>
      </c>
      <c r="G199" s="6" t="s">
        <v>204</v>
      </c>
      <c r="H199" s="15" t="s">
        <v>204</v>
      </c>
      <c r="I199" s="14" t="s">
        <v>204</v>
      </c>
      <c r="J199" s="6" t="s">
        <v>204</v>
      </c>
      <c r="K199" s="6" t="s">
        <v>204</v>
      </c>
      <c r="L199" s="6" t="s">
        <v>204</v>
      </c>
      <c r="M199" s="6" t="s">
        <v>204</v>
      </c>
      <c r="N199" s="15" t="s">
        <v>204</v>
      </c>
    </row>
    <row r="200" spans="1:14" x14ac:dyDescent="0.25">
      <c r="A200" s="22" t="s">
        <v>157</v>
      </c>
      <c r="B200" s="12">
        <f t="shared" ref="B200:H200" si="53">SUM(B196:B199)</f>
        <v>1200</v>
      </c>
      <c r="C200" s="5">
        <f t="shared" si="53"/>
        <v>12</v>
      </c>
      <c r="D200" s="5">
        <f t="shared" si="53"/>
        <v>0</v>
      </c>
      <c r="E200" s="5">
        <f t="shared" si="53"/>
        <v>0</v>
      </c>
      <c r="F200" s="5">
        <f t="shared" si="53"/>
        <v>121723</v>
      </c>
      <c r="G200" s="5">
        <f t="shared" si="53"/>
        <v>0</v>
      </c>
      <c r="H200" s="13">
        <f t="shared" si="53"/>
        <v>122935</v>
      </c>
      <c r="I200" s="12">
        <f t="shared" ref="I200:N200" si="54">SUM(I196:I199)</f>
        <v>0</v>
      </c>
      <c r="J200" s="5">
        <f t="shared" si="54"/>
        <v>0</v>
      </c>
      <c r="K200" s="5">
        <f t="shared" si="54"/>
        <v>0</v>
      </c>
      <c r="L200" s="5">
        <f t="shared" si="54"/>
        <v>9452</v>
      </c>
      <c r="M200" s="5">
        <f t="shared" si="54"/>
        <v>0</v>
      </c>
      <c r="N200" s="13">
        <f t="shared" si="54"/>
        <v>9452</v>
      </c>
    </row>
    <row r="201" spans="1:14" x14ac:dyDescent="0.25">
      <c r="A201" s="24"/>
      <c r="B201" s="32"/>
      <c r="C201" s="33"/>
      <c r="D201" s="33"/>
      <c r="E201" s="33"/>
      <c r="F201" s="33"/>
      <c r="G201" s="33"/>
      <c r="H201" s="34"/>
      <c r="I201" s="32"/>
      <c r="J201" s="33"/>
      <c r="K201" s="33"/>
      <c r="L201" s="33"/>
      <c r="M201" s="33"/>
      <c r="N201" s="34"/>
    </row>
    <row r="202" spans="1:14" x14ac:dyDescent="0.25">
      <c r="A202" s="22" t="s">
        <v>186</v>
      </c>
      <c r="B202" s="32"/>
      <c r="C202" s="33"/>
      <c r="D202" s="33"/>
      <c r="E202" s="33"/>
      <c r="F202" s="33"/>
      <c r="G202" s="33"/>
      <c r="H202" s="34"/>
      <c r="I202" s="32"/>
      <c r="J202" s="33"/>
      <c r="K202" s="33"/>
      <c r="L202" s="33"/>
      <c r="M202" s="33"/>
      <c r="N202" s="34"/>
    </row>
    <row r="203" spans="1:14" x14ac:dyDescent="0.25">
      <c r="A203" s="25" t="s">
        <v>198</v>
      </c>
      <c r="B203" s="14">
        <v>0</v>
      </c>
      <c r="C203" s="6">
        <v>979233</v>
      </c>
      <c r="D203" s="6">
        <v>0</v>
      </c>
      <c r="E203" s="6">
        <v>0</v>
      </c>
      <c r="F203" s="6">
        <v>0</v>
      </c>
      <c r="G203" s="6">
        <v>0</v>
      </c>
      <c r="H203" s="15">
        <v>979233</v>
      </c>
      <c r="I203" s="14">
        <v>0</v>
      </c>
      <c r="J203" s="6">
        <v>0</v>
      </c>
      <c r="K203" s="6">
        <v>0</v>
      </c>
      <c r="L203" s="6">
        <v>0</v>
      </c>
      <c r="M203" s="6">
        <v>0</v>
      </c>
      <c r="N203" s="15">
        <v>0</v>
      </c>
    </row>
    <row r="204" spans="1:14" x14ac:dyDescent="0.25">
      <c r="A204" s="25" t="s">
        <v>199</v>
      </c>
      <c r="B204" s="14" t="s">
        <v>204</v>
      </c>
      <c r="C204" s="6" t="s">
        <v>204</v>
      </c>
      <c r="D204" s="6" t="s">
        <v>204</v>
      </c>
      <c r="E204" s="6" t="s">
        <v>204</v>
      </c>
      <c r="F204" s="6" t="s">
        <v>204</v>
      </c>
      <c r="G204" s="6" t="s">
        <v>204</v>
      </c>
      <c r="H204" s="15" t="s">
        <v>204</v>
      </c>
      <c r="I204" s="14" t="s">
        <v>204</v>
      </c>
      <c r="J204" s="6" t="s">
        <v>204</v>
      </c>
      <c r="K204" s="6" t="s">
        <v>204</v>
      </c>
      <c r="L204" s="6" t="s">
        <v>204</v>
      </c>
      <c r="M204" s="6" t="s">
        <v>204</v>
      </c>
      <c r="N204" s="15" t="s">
        <v>204</v>
      </c>
    </row>
    <row r="205" spans="1:14" x14ac:dyDescent="0.25">
      <c r="A205" s="25" t="s">
        <v>200</v>
      </c>
      <c r="B205" s="14" t="s">
        <v>204</v>
      </c>
      <c r="C205" s="6" t="s">
        <v>204</v>
      </c>
      <c r="D205" s="6" t="s">
        <v>204</v>
      </c>
      <c r="E205" s="6" t="s">
        <v>204</v>
      </c>
      <c r="F205" s="6" t="s">
        <v>204</v>
      </c>
      <c r="G205" s="6" t="s">
        <v>204</v>
      </c>
      <c r="H205" s="15" t="s">
        <v>204</v>
      </c>
      <c r="I205" s="14" t="s">
        <v>204</v>
      </c>
      <c r="J205" s="6" t="s">
        <v>204</v>
      </c>
      <c r="K205" s="6" t="s">
        <v>204</v>
      </c>
      <c r="L205" s="6" t="s">
        <v>204</v>
      </c>
      <c r="M205" s="6" t="s">
        <v>204</v>
      </c>
      <c r="N205" s="15" t="s">
        <v>204</v>
      </c>
    </row>
    <row r="206" spans="1:14" x14ac:dyDescent="0.25">
      <c r="A206" s="25" t="s">
        <v>201</v>
      </c>
      <c r="B206" s="14" t="s">
        <v>204</v>
      </c>
      <c r="C206" s="6" t="s">
        <v>204</v>
      </c>
      <c r="D206" s="6" t="s">
        <v>204</v>
      </c>
      <c r="E206" s="6" t="s">
        <v>204</v>
      </c>
      <c r="F206" s="6" t="s">
        <v>204</v>
      </c>
      <c r="G206" s="6" t="s">
        <v>204</v>
      </c>
      <c r="H206" s="15" t="s">
        <v>204</v>
      </c>
      <c r="I206" s="14" t="s">
        <v>204</v>
      </c>
      <c r="J206" s="6" t="s">
        <v>204</v>
      </c>
      <c r="K206" s="6" t="s">
        <v>204</v>
      </c>
      <c r="L206" s="6" t="s">
        <v>204</v>
      </c>
      <c r="M206" s="6" t="s">
        <v>204</v>
      </c>
      <c r="N206" s="15" t="s">
        <v>204</v>
      </c>
    </row>
    <row r="207" spans="1:14" x14ac:dyDescent="0.25">
      <c r="A207" s="22" t="s">
        <v>157</v>
      </c>
      <c r="B207" s="12">
        <f t="shared" ref="B207:H207" si="55">SUM(B203:B206)</f>
        <v>0</v>
      </c>
      <c r="C207" s="5">
        <f t="shared" si="55"/>
        <v>979233</v>
      </c>
      <c r="D207" s="5">
        <f t="shared" si="55"/>
        <v>0</v>
      </c>
      <c r="E207" s="5">
        <f t="shared" si="55"/>
        <v>0</v>
      </c>
      <c r="F207" s="5">
        <f t="shared" si="55"/>
        <v>0</v>
      </c>
      <c r="G207" s="5">
        <f t="shared" si="55"/>
        <v>0</v>
      </c>
      <c r="H207" s="13">
        <f t="shared" si="55"/>
        <v>979233</v>
      </c>
      <c r="I207" s="12">
        <f t="shared" ref="I207:N207" si="56">SUM(I203:I206)</f>
        <v>0</v>
      </c>
      <c r="J207" s="5">
        <f t="shared" si="56"/>
        <v>0</v>
      </c>
      <c r="K207" s="5">
        <f t="shared" si="56"/>
        <v>0</v>
      </c>
      <c r="L207" s="5">
        <f t="shared" si="56"/>
        <v>0</v>
      </c>
      <c r="M207" s="5">
        <f t="shared" si="56"/>
        <v>0</v>
      </c>
      <c r="N207" s="13">
        <f t="shared" si="56"/>
        <v>0</v>
      </c>
    </row>
    <row r="208" spans="1:14" x14ac:dyDescent="0.25">
      <c r="A208" s="24"/>
      <c r="B208" s="32"/>
      <c r="C208" s="33"/>
      <c r="D208" s="33"/>
      <c r="E208" s="33"/>
      <c r="F208" s="33"/>
      <c r="G208" s="33"/>
      <c r="H208" s="34"/>
      <c r="I208" s="32"/>
      <c r="J208" s="33"/>
      <c r="K208" s="33"/>
      <c r="L208" s="33"/>
      <c r="M208" s="33"/>
      <c r="N208" s="34"/>
    </row>
    <row r="209" spans="1:14" x14ac:dyDescent="0.25">
      <c r="A209" s="22" t="s">
        <v>187</v>
      </c>
      <c r="B209" s="32"/>
      <c r="C209" s="33"/>
      <c r="D209" s="33"/>
      <c r="E209" s="33"/>
      <c r="F209" s="33"/>
      <c r="G209" s="33"/>
      <c r="H209" s="34"/>
      <c r="I209" s="32"/>
      <c r="J209" s="33"/>
      <c r="K209" s="33"/>
      <c r="L209" s="33"/>
      <c r="M209" s="33"/>
      <c r="N209" s="34"/>
    </row>
    <row r="210" spans="1:14" x14ac:dyDescent="0.25">
      <c r="A210" s="25" t="s">
        <v>198</v>
      </c>
      <c r="B210" s="14">
        <v>0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15">
        <v>0</v>
      </c>
      <c r="I210" s="14">
        <v>0</v>
      </c>
      <c r="J210" s="6">
        <v>0</v>
      </c>
      <c r="K210" s="6">
        <v>0</v>
      </c>
      <c r="L210" s="6">
        <v>0</v>
      </c>
      <c r="M210" s="6">
        <v>1041034.5</v>
      </c>
      <c r="N210" s="15">
        <v>1041034.5</v>
      </c>
    </row>
    <row r="211" spans="1:14" x14ac:dyDescent="0.25">
      <c r="A211" s="25" t="s">
        <v>199</v>
      </c>
      <c r="B211" s="14" t="s">
        <v>204</v>
      </c>
      <c r="C211" s="6" t="s">
        <v>204</v>
      </c>
      <c r="D211" s="6" t="s">
        <v>204</v>
      </c>
      <c r="E211" s="6" t="s">
        <v>204</v>
      </c>
      <c r="F211" s="6" t="s">
        <v>204</v>
      </c>
      <c r="G211" s="6" t="s">
        <v>204</v>
      </c>
      <c r="H211" s="15" t="s">
        <v>204</v>
      </c>
      <c r="I211" s="14" t="s">
        <v>204</v>
      </c>
      <c r="J211" s="6" t="s">
        <v>204</v>
      </c>
      <c r="K211" s="6" t="s">
        <v>204</v>
      </c>
      <c r="L211" s="6" t="s">
        <v>204</v>
      </c>
      <c r="M211" s="6" t="s">
        <v>204</v>
      </c>
      <c r="N211" s="15" t="s">
        <v>204</v>
      </c>
    </row>
    <row r="212" spans="1:14" x14ac:dyDescent="0.25">
      <c r="A212" s="25" t="s">
        <v>200</v>
      </c>
      <c r="B212" s="14" t="s">
        <v>204</v>
      </c>
      <c r="C212" s="6" t="s">
        <v>204</v>
      </c>
      <c r="D212" s="6" t="s">
        <v>204</v>
      </c>
      <c r="E212" s="6" t="s">
        <v>204</v>
      </c>
      <c r="F212" s="6" t="s">
        <v>204</v>
      </c>
      <c r="G212" s="6" t="s">
        <v>204</v>
      </c>
      <c r="H212" s="15" t="s">
        <v>204</v>
      </c>
      <c r="I212" s="14" t="s">
        <v>204</v>
      </c>
      <c r="J212" s="6" t="s">
        <v>204</v>
      </c>
      <c r="K212" s="6" t="s">
        <v>204</v>
      </c>
      <c r="L212" s="6" t="s">
        <v>204</v>
      </c>
      <c r="M212" s="6" t="s">
        <v>204</v>
      </c>
      <c r="N212" s="15" t="s">
        <v>204</v>
      </c>
    </row>
    <row r="213" spans="1:14" x14ac:dyDescent="0.25">
      <c r="A213" s="25" t="s">
        <v>201</v>
      </c>
      <c r="B213" s="14" t="s">
        <v>204</v>
      </c>
      <c r="C213" s="6" t="s">
        <v>204</v>
      </c>
      <c r="D213" s="6" t="s">
        <v>204</v>
      </c>
      <c r="E213" s="6" t="s">
        <v>204</v>
      </c>
      <c r="F213" s="6" t="s">
        <v>204</v>
      </c>
      <c r="G213" s="6" t="s">
        <v>204</v>
      </c>
      <c r="H213" s="15" t="s">
        <v>204</v>
      </c>
      <c r="I213" s="14" t="s">
        <v>204</v>
      </c>
      <c r="J213" s="6" t="s">
        <v>204</v>
      </c>
      <c r="K213" s="6" t="s">
        <v>204</v>
      </c>
      <c r="L213" s="6" t="s">
        <v>204</v>
      </c>
      <c r="M213" s="6" t="s">
        <v>204</v>
      </c>
      <c r="N213" s="15" t="s">
        <v>204</v>
      </c>
    </row>
    <row r="214" spans="1:14" x14ac:dyDescent="0.25">
      <c r="A214" s="22" t="s">
        <v>157</v>
      </c>
      <c r="B214" s="12">
        <f t="shared" ref="B214:H214" si="57">SUM(B210:B213)</f>
        <v>0</v>
      </c>
      <c r="C214" s="5">
        <f t="shared" si="57"/>
        <v>0</v>
      </c>
      <c r="D214" s="5">
        <f t="shared" si="57"/>
        <v>0</v>
      </c>
      <c r="E214" s="5">
        <f t="shared" si="57"/>
        <v>0</v>
      </c>
      <c r="F214" s="5">
        <f t="shared" si="57"/>
        <v>0</v>
      </c>
      <c r="G214" s="5">
        <f t="shared" si="57"/>
        <v>0</v>
      </c>
      <c r="H214" s="13">
        <f t="shared" si="57"/>
        <v>0</v>
      </c>
      <c r="I214" s="12">
        <f t="shared" ref="I214:N214" si="58">SUM(I210:I213)</f>
        <v>0</v>
      </c>
      <c r="J214" s="5">
        <f t="shared" si="58"/>
        <v>0</v>
      </c>
      <c r="K214" s="5">
        <f t="shared" si="58"/>
        <v>0</v>
      </c>
      <c r="L214" s="5">
        <f t="shared" si="58"/>
        <v>0</v>
      </c>
      <c r="M214" s="5">
        <f t="shared" si="58"/>
        <v>1041034.5</v>
      </c>
      <c r="N214" s="13">
        <f t="shared" si="58"/>
        <v>1041034.5</v>
      </c>
    </row>
    <row r="215" spans="1:14" x14ac:dyDescent="0.25">
      <c r="A215" s="24"/>
      <c r="B215" s="32"/>
      <c r="C215" s="33"/>
      <c r="D215" s="33"/>
      <c r="E215" s="33"/>
      <c r="F215" s="33"/>
      <c r="G215" s="33"/>
      <c r="H215" s="34"/>
      <c r="I215" s="32"/>
      <c r="J215" s="33"/>
      <c r="K215" s="33"/>
      <c r="L215" s="33"/>
      <c r="M215" s="33"/>
      <c r="N215" s="34"/>
    </row>
    <row r="216" spans="1:14" x14ac:dyDescent="0.25">
      <c r="A216" s="22" t="s">
        <v>188</v>
      </c>
      <c r="B216" s="32"/>
      <c r="C216" s="33"/>
      <c r="D216" s="33"/>
      <c r="E216" s="33"/>
      <c r="F216" s="33"/>
      <c r="G216" s="33"/>
      <c r="H216" s="34"/>
      <c r="I216" s="32"/>
      <c r="J216" s="33"/>
      <c r="K216" s="33"/>
      <c r="L216" s="33"/>
      <c r="M216" s="33"/>
      <c r="N216" s="34"/>
    </row>
    <row r="217" spans="1:14" x14ac:dyDescent="0.25">
      <c r="A217" s="25" t="s">
        <v>198</v>
      </c>
      <c r="B217" s="14">
        <v>5400</v>
      </c>
      <c r="C217" s="6">
        <v>30195.82</v>
      </c>
      <c r="D217" s="6">
        <v>0</v>
      </c>
      <c r="E217" s="6">
        <v>0</v>
      </c>
      <c r="F217" s="6">
        <v>148993.78</v>
      </c>
      <c r="G217" s="6">
        <v>0</v>
      </c>
      <c r="H217" s="15">
        <v>184589.6</v>
      </c>
      <c r="I217" s="14">
        <v>6908.79</v>
      </c>
      <c r="J217" s="6">
        <v>2203.1</v>
      </c>
      <c r="K217" s="6">
        <v>0</v>
      </c>
      <c r="L217" s="6">
        <v>0</v>
      </c>
      <c r="M217" s="6">
        <v>0</v>
      </c>
      <c r="N217" s="15">
        <v>9111.89</v>
      </c>
    </row>
    <row r="218" spans="1:14" x14ac:dyDescent="0.25">
      <c r="A218" s="25" t="s">
        <v>199</v>
      </c>
      <c r="B218" s="14" t="s">
        <v>204</v>
      </c>
      <c r="C218" s="6" t="s">
        <v>204</v>
      </c>
      <c r="D218" s="6" t="s">
        <v>204</v>
      </c>
      <c r="E218" s="6" t="s">
        <v>204</v>
      </c>
      <c r="F218" s="6" t="s">
        <v>204</v>
      </c>
      <c r="G218" s="6" t="s">
        <v>204</v>
      </c>
      <c r="H218" s="15" t="s">
        <v>204</v>
      </c>
      <c r="I218" s="14" t="s">
        <v>204</v>
      </c>
      <c r="J218" s="6" t="s">
        <v>204</v>
      </c>
      <c r="K218" s="6" t="s">
        <v>204</v>
      </c>
      <c r="L218" s="6" t="s">
        <v>204</v>
      </c>
      <c r="M218" s="6" t="s">
        <v>204</v>
      </c>
      <c r="N218" s="15" t="s">
        <v>204</v>
      </c>
    </row>
    <row r="219" spans="1:14" x14ac:dyDescent="0.25">
      <c r="A219" s="25" t="s">
        <v>200</v>
      </c>
      <c r="B219" s="14" t="s">
        <v>204</v>
      </c>
      <c r="C219" s="6" t="s">
        <v>204</v>
      </c>
      <c r="D219" s="6" t="s">
        <v>204</v>
      </c>
      <c r="E219" s="6" t="s">
        <v>204</v>
      </c>
      <c r="F219" s="6" t="s">
        <v>204</v>
      </c>
      <c r="G219" s="6" t="s">
        <v>204</v>
      </c>
      <c r="H219" s="15" t="s">
        <v>204</v>
      </c>
      <c r="I219" s="14" t="s">
        <v>204</v>
      </c>
      <c r="J219" s="6" t="s">
        <v>204</v>
      </c>
      <c r="K219" s="6" t="s">
        <v>204</v>
      </c>
      <c r="L219" s="6" t="s">
        <v>204</v>
      </c>
      <c r="M219" s="6" t="s">
        <v>204</v>
      </c>
      <c r="N219" s="15" t="s">
        <v>204</v>
      </c>
    </row>
    <row r="220" spans="1:14" x14ac:dyDescent="0.25">
      <c r="A220" s="25" t="s">
        <v>201</v>
      </c>
      <c r="B220" s="14" t="s">
        <v>204</v>
      </c>
      <c r="C220" s="6" t="s">
        <v>204</v>
      </c>
      <c r="D220" s="6" t="s">
        <v>204</v>
      </c>
      <c r="E220" s="6" t="s">
        <v>204</v>
      </c>
      <c r="F220" s="6" t="s">
        <v>204</v>
      </c>
      <c r="G220" s="6" t="s">
        <v>204</v>
      </c>
      <c r="H220" s="15" t="s">
        <v>204</v>
      </c>
      <c r="I220" s="14" t="s">
        <v>204</v>
      </c>
      <c r="J220" s="6" t="s">
        <v>204</v>
      </c>
      <c r="K220" s="6" t="s">
        <v>204</v>
      </c>
      <c r="L220" s="6" t="s">
        <v>204</v>
      </c>
      <c r="M220" s="6" t="s">
        <v>204</v>
      </c>
      <c r="N220" s="15" t="s">
        <v>204</v>
      </c>
    </row>
    <row r="221" spans="1:14" x14ac:dyDescent="0.25">
      <c r="A221" s="22" t="s">
        <v>157</v>
      </c>
      <c r="B221" s="12">
        <f t="shared" ref="B221:H221" si="59">SUM(B217:B220)</f>
        <v>5400</v>
      </c>
      <c r="C221" s="5">
        <f t="shared" si="59"/>
        <v>30195.82</v>
      </c>
      <c r="D221" s="5">
        <f t="shared" si="59"/>
        <v>0</v>
      </c>
      <c r="E221" s="5">
        <f t="shared" si="59"/>
        <v>0</v>
      </c>
      <c r="F221" s="5">
        <f t="shared" si="59"/>
        <v>148993.78</v>
      </c>
      <c r="G221" s="5">
        <f t="shared" si="59"/>
        <v>0</v>
      </c>
      <c r="H221" s="13">
        <f t="shared" si="59"/>
        <v>184589.6</v>
      </c>
      <c r="I221" s="12">
        <f t="shared" ref="I221:N221" si="60">SUM(I217:I220)</f>
        <v>6908.79</v>
      </c>
      <c r="J221" s="5">
        <f t="shared" si="60"/>
        <v>2203.1</v>
      </c>
      <c r="K221" s="5">
        <f t="shared" si="60"/>
        <v>0</v>
      </c>
      <c r="L221" s="5">
        <f t="shared" si="60"/>
        <v>0</v>
      </c>
      <c r="M221" s="5">
        <f t="shared" si="60"/>
        <v>0</v>
      </c>
      <c r="N221" s="13">
        <f t="shared" si="60"/>
        <v>9111.89</v>
      </c>
    </row>
    <row r="222" spans="1:14" x14ac:dyDescent="0.25">
      <c r="A222" s="24"/>
      <c r="B222" s="32"/>
      <c r="C222" s="33"/>
      <c r="D222" s="33"/>
      <c r="E222" s="33"/>
      <c r="F222" s="33"/>
      <c r="G222" s="33"/>
      <c r="H222" s="34"/>
      <c r="I222" s="32"/>
      <c r="J222" s="33"/>
      <c r="K222" s="33"/>
      <c r="L222" s="33"/>
      <c r="M222" s="33"/>
      <c r="N222" s="34"/>
    </row>
    <row r="223" spans="1:14" x14ac:dyDescent="0.25">
      <c r="A223" s="22" t="s">
        <v>189</v>
      </c>
      <c r="B223" s="32"/>
      <c r="C223" s="33"/>
      <c r="D223" s="33"/>
      <c r="E223" s="33"/>
      <c r="F223" s="33"/>
      <c r="G223" s="33"/>
      <c r="H223" s="34"/>
      <c r="I223" s="32"/>
      <c r="J223" s="33"/>
      <c r="K223" s="33"/>
      <c r="L223" s="33"/>
      <c r="M223" s="33"/>
      <c r="N223" s="34"/>
    </row>
    <row r="224" spans="1:14" x14ac:dyDescent="0.25">
      <c r="A224" s="25" t="s">
        <v>198</v>
      </c>
      <c r="B224" s="14">
        <v>0</v>
      </c>
      <c r="C224" s="6">
        <v>284389</v>
      </c>
      <c r="D224" s="6">
        <v>0</v>
      </c>
      <c r="E224" s="6">
        <v>0</v>
      </c>
      <c r="F224" s="6">
        <v>1860613</v>
      </c>
      <c r="G224" s="6">
        <v>0</v>
      </c>
      <c r="H224" s="15">
        <v>2145002</v>
      </c>
      <c r="I224" s="14">
        <v>0</v>
      </c>
      <c r="J224" s="6">
        <v>0</v>
      </c>
      <c r="K224" s="6">
        <v>0</v>
      </c>
      <c r="L224" s="6">
        <v>0</v>
      </c>
      <c r="M224" s="6">
        <v>0</v>
      </c>
      <c r="N224" s="15">
        <v>0</v>
      </c>
    </row>
    <row r="225" spans="1:14" x14ac:dyDescent="0.25">
      <c r="A225" s="25" t="s">
        <v>199</v>
      </c>
      <c r="B225" s="14" t="s">
        <v>204</v>
      </c>
      <c r="C225" s="6" t="s">
        <v>204</v>
      </c>
      <c r="D225" s="6" t="s">
        <v>204</v>
      </c>
      <c r="E225" s="6" t="s">
        <v>204</v>
      </c>
      <c r="F225" s="6" t="s">
        <v>204</v>
      </c>
      <c r="G225" s="6" t="s">
        <v>204</v>
      </c>
      <c r="H225" s="15" t="s">
        <v>204</v>
      </c>
      <c r="I225" s="14" t="s">
        <v>204</v>
      </c>
      <c r="J225" s="6" t="s">
        <v>204</v>
      </c>
      <c r="K225" s="6" t="s">
        <v>204</v>
      </c>
      <c r="L225" s="6" t="s">
        <v>204</v>
      </c>
      <c r="M225" s="6" t="s">
        <v>204</v>
      </c>
      <c r="N225" s="15" t="s">
        <v>204</v>
      </c>
    </row>
    <row r="226" spans="1:14" x14ac:dyDescent="0.25">
      <c r="A226" s="25" t="s">
        <v>200</v>
      </c>
      <c r="B226" s="14" t="s">
        <v>204</v>
      </c>
      <c r="C226" s="6" t="s">
        <v>204</v>
      </c>
      <c r="D226" s="6" t="s">
        <v>204</v>
      </c>
      <c r="E226" s="6" t="s">
        <v>204</v>
      </c>
      <c r="F226" s="6" t="s">
        <v>204</v>
      </c>
      <c r="G226" s="6" t="s">
        <v>204</v>
      </c>
      <c r="H226" s="15" t="s">
        <v>204</v>
      </c>
      <c r="I226" s="14" t="s">
        <v>204</v>
      </c>
      <c r="J226" s="6" t="s">
        <v>204</v>
      </c>
      <c r="K226" s="6" t="s">
        <v>204</v>
      </c>
      <c r="L226" s="6" t="s">
        <v>204</v>
      </c>
      <c r="M226" s="6" t="s">
        <v>204</v>
      </c>
      <c r="N226" s="15" t="s">
        <v>204</v>
      </c>
    </row>
    <row r="227" spans="1:14" x14ac:dyDescent="0.25">
      <c r="A227" s="25" t="s">
        <v>201</v>
      </c>
      <c r="B227" s="14" t="s">
        <v>204</v>
      </c>
      <c r="C227" s="6" t="s">
        <v>204</v>
      </c>
      <c r="D227" s="6" t="s">
        <v>204</v>
      </c>
      <c r="E227" s="6" t="s">
        <v>204</v>
      </c>
      <c r="F227" s="6" t="s">
        <v>204</v>
      </c>
      <c r="G227" s="6" t="s">
        <v>204</v>
      </c>
      <c r="H227" s="15" t="s">
        <v>204</v>
      </c>
      <c r="I227" s="14" t="s">
        <v>204</v>
      </c>
      <c r="J227" s="6" t="s">
        <v>204</v>
      </c>
      <c r="K227" s="6" t="s">
        <v>204</v>
      </c>
      <c r="L227" s="6" t="s">
        <v>204</v>
      </c>
      <c r="M227" s="6" t="s">
        <v>204</v>
      </c>
      <c r="N227" s="15" t="s">
        <v>204</v>
      </c>
    </row>
    <row r="228" spans="1:14" x14ac:dyDescent="0.25">
      <c r="A228" s="22" t="s">
        <v>157</v>
      </c>
      <c r="B228" s="12">
        <f t="shared" ref="B228:H228" si="61">SUM(B224:B227)</f>
        <v>0</v>
      </c>
      <c r="C228" s="5">
        <f t="shared" si="61"/>
        <v>284389</v>
      </c>
      <c r="D228" s="5">
        <f t="shared" si="61"/>
        <v>0</v>
      </c>
      <c r="E228" s="5">
        <f t="shared" si="61"/>
        <v>0</v>
      </c>
      <c r="F228" s="5">
        <f t="shared" si="61"/>
        <v>1860613</v>
      </c>
      <c r="G228" s="5">
        <f t="shared" si="61"/>
        <v>0</v>
      </c>
      <c r="H228" s="13">
        <f t="shared" si="61"/>
        <v>2145002</v>
      </c>
      <c r="I228" s="12">
        <f t="shared" ref="I228:N228" si="62">SUM(I224:I227)</f>
        <v>0</v>
      </c>
      <c r="J228" s="5">
        <f t="shared" si="62"/>
        <v>0</v>
      </c>
      <c r="K228" s="5">
        <f t="shared" si="62"/>
        <v>0</v>
      </c>
      <c r="L228" s="5">
        <f t="shared" si="62"/>
        <v>0</v>
      </c>
      <c r="M228" s="5">
        <f t="shared" si="62"/>
        <v>0</v>
      </c>
      <c r="N228" s="13">
        <f t="shared" si="62"/>
        <v>0</v>
      </c>
    </row>
    <row r="229" spans="1:14" x14ac:dyDescent="0.25">
      <c r="A229" s="24"/>
      <c r="B229" s="32"/>
      <c r="C229" s="33"/>
      <c r="D229" s="33"/>
      <c r="E229" s="33"/>
      <c r="F229" s="33"/>
      <c r="G229" s="33"/>
      <c r="H229" s="34"/>
      <c r="I229" s="32"/>
      <c r="J229" s="33"/>
      <c r="K229" s="33"/>
      <c r="L229" s="33"/>
      <c r="M229" s="33"/>
      <c r="N229" s="34"/>
    </row>
    <row r="230" spans="1:14" x14ac:dyDescent="0.25">
      <c r="A230" s="22" t="s">
        <v>190</v>
      </c>
      <c r="B230" s="32"/>
      <c r="C230" s="33"/>
      <c r="D230" s="33"/>
      <c r="E230" s="33"/>
      <c r="F230" s="33"/>
      <c r="G230" s="33"/>
      <c r="H230" s="34"/>
      <c r="I230" s="32"/>
      <c r="J230" s="33"/>
      <c r="K230" s="33"/>
      <c r="L230" s="33"/>
      <c r="M230" s="33"/>
      <c r="N230" s="34"/>
    </row>
    <row r="231" spans="1:14" x14ac:dyDescent="0.25">
      <c r="A231" s="25" t="s">
        <v>198</v>
      </c>
      <c r="B231" s="14">
        <v>3901.5</v>
      </c>
      <c r="C231" s="6">
        <v>0</v>
      </c>
      <c r="D231" s="6">
        <v>0</v>
      </c>
      <c r="E231" s="6">
        <v>0</v>
      </c>
      <c r="F231" s="6">
        <v>363409.18</v>
      </c>
      <c r="G231" s="6">
        <v>1123.6600000000001</v>
      </c>
      <c r="H231" s="15">
        <v>368434.34</v>
      </c>
      <c r="I231" s="14">
        <v>0</v>
      </c>
      <c r="J231" s="6">
        <v>0</v>
      </c>
      <c r="K231" s="6">
        <v>0</v>
      </c>
      <c r="L231" s="6">
        <v>0</v>
      </c>
      <c r="M231" s="6">
        <v>0</v>
      </c>
      <c r="N231" s="15">
        <v>0</v>
      </c>
    </row>
    <row r="232" spans="1:14" x14ac:dyDescent="0.25">
      <c r="A232" s="25" t="s">
        <v>199</v>
      </c>
      <c r="B232" s="14" t="s">
        <v>204</v>
      </c>
      <c r="C232" s="6" t="s">
        <v>204</v>
      </c>
      <c r="D232" s="6" t="s">
        <v>204</v>
      </c>
      <c r="E232" s="6" t="s">
        <v>204</v>
      </c>
      <c r="F232" s="6" t="s">
        <v>204</v>
      </c>
      <c r="G232" s="6" t="s">
        <v>204</v>
      </c>
      <c r="H232" s="15" t="s">
        <v>204</v>
      </c>
      <c r="I232" s="14" t="s">
        <v>204</v>
      </c>
      <c r="J232" s="6" t="s">
        <v>204</v>
      </c>
      <c r="K232" s="6" t="s">
        <v>204</v>
      </c>
      <c r="L232" s="6" t="s">
        <v>204</v>
      </c>
      <c r="M232" s="6" t="s">
        <v>204</v>
      </c>
      <c r="N232" s="15" t="s">
        <v>204</v>
      </c>
    </row>
    <row r="233" spans="1:14" x14ac:dyDescent="0.25">
      <c r="A233" s="25" t="s">
        <v>200</v>
      </c>
      <c r="B233" s="14" t="s">
        <v>204</v>
      </c>
      <c r="C233" s="6" t="s">
        <v>204</v>
      </c>
      <c r="D233" s="6" t="s">
        <v>204</v>
      </c>
      <c r="E233" s="6" t="s">
        <v>204</v>
      </c>
      <c r="F233" s="6" t="s">
        <v>204</v>
      </c>
      <c r="G233" s="6" t="s">
        <v>204</v>
      </c>
      <c r="H233" s="15" t="s">
        <v>204</v>
      </c>
      <c r="I233" s="14" t="s">
        <v>204</v>
      </c>
      <c r="J233" s="6" t="s">
        <v>204</v>
      </c>
      <c r="K233" s="6" t="s">
        <v>204</v>
      </c>
      <c r="L233" s="6" t="s">
        <v>204</v>
      </c>
      <c r="M233" s="6" t="s">
        <v>204</v>
      </c>
      <c r="N233" s="15" t="s">
        <v>204</v>
      </c>
    </row>
    <row r="234" spans="1:14" x14ac:dyDescent="0.25">
      <c r="A234" s="25" t="s">
        <v>201</v>
      </c>
      <c r="B234" s="14" t="s">
        <v>204</v>
      </c>
      <c r="C234" s="6" t="s">
        <v>204</v>
      </c>
      <c r="D234" s="6" t="s">
        <v>204</v>
      </c>
      <c r="E234" s="6" t="s">
        <v>204</v>
      </c>
      <c r="F234" s="6" t="s">
        <v>204</v>
      </c>
      <c r="G234" s="6" t="s">
        <v>204</v>
      </c>
      <c r="H234" s="15" t="s">
        <v>204</v>
      </c>
      <c r="I234" s="14" t="s">
        <v>204</v>
      </c>
      <c r="J234" s="6" t="s">
        <v>204</v>
      </c>
      <c r="K234" s="6" t="s">
        <v>204</v>
      </c>
      <c r="L234" s="6" t="s">
        <v>204</v>
      </c>
      <c r="M234" s="6" t="s">
        <v>204</v>
      </c>
      <c r="N234" s="15" t="s">
        <v>204</v>
      </c>
    </row>
    <row r="235" spans="1:14" x14ac:dyDescent="0.25">
      <c r="A235" s="22" t="s">
        <v>157</v>
      </c>
      <c r="B235" s="12">
        <f t="shared" ref="B235:H235" si="63">SUM(B231:B234)</f>
        <v>3901.5</v>
      </c>
      <c r="C235" s="5">
        <f t="shared" si="63"/>
        <v>0</v>
      </c>
      <c r="D235" s="5">
        <f t="shared" si="63"/>
        <v>0</v>
      </c>
      <c r="E235" s="5">
        <f t="shared" si="63"/>
        <v>0</v>
      </c>
      <c r="F235" s="5">
        <f t="shared" si="63"/>
        <v>363409.18</v>
      </c>
      <c r="G235" s="5">
        <f t="shared" si="63"/>
        <v>1123.6600000000001</v>
      </c>
      <c r="H235" s="13">
        <f t="shared" si="63"/>
        <v>368434.34</v>
      </c>
      <c r="I235" s="12">
        <f t="shared" ref="I235:N235" si="64">SUM(I231:I234)</f>
        <v>0</v>
      </c>
      <c r="J235" s="5">
        <f t="shared" si="64"/>
        <v>0</v>
      </c>
      <c r="K235" s="5">
        <f t="shared" si="64"/>
        <v>0</v>
      </c>
      <c r="L235" s="5">
        <f t="shared" si="64"/>
        <v>0</v>
      </c>
      <c r="M235" s="5">
        <f t="shared" si="64"/>
        <v>0</v>
      </c>
      <c r="N235" s="13">
        <f t="shared" si="64"/>
        <v>0</v>
      </c>
    </row>
    <row r="236" spans="1:14" x14ac:dyDescent="0.25">
      <c r="A236" s="24"/>
      <c r="B236" s="32"/>
      <c r="C236" s="33"/>
      <c r="D236" s="33"/>
      <c r="E236" s="33"/>
      <c r="F236" s="33"/>
      <c r="G236" s="33"/>
      <c r="H236" s="34"/>
      <c r="I236" s="32"/>
      <c r="J236" s="33"/>
      <c r="K236" s="33"/>
      <c r="L236" s="33"/>
      <c r="M236" s="33"/>
      <c r="N236" s="34"/>
    </row>
    <row r="237" spans="1:14" x14ac:dyDescent="0.25">
      <c r="A237" s="22" t="s">
        <v>191</v>
      </c>
      <c r="B237" s="32"/>
      <c r="C237" s="33"/>
      <c r="D237" s="33"/>
      <c r="E237" s="33"/>
      <c r="F237" s="33"/>
      <c r="G237" s="33"/>
      <c r="H237" s="34"/>
      <c r="I237" s="32"/>
      <c r="J237" s="33"/>
      <c r="K237" s="33"/>
      <c r="L237" s="33"/>
      <c r="M237" s="33"/>
      <c r="N237" s="34"/>
    </row>
    <row r="238" spans="1:14" x14ac:dyDescent="0.25">
      <c r="A238" s="25" t="s">
        <v>198</v>
      </c>
      <c r="B238" s="14">
        <v>20568</v>
      </c>
      <c r="C238" s="6">
        <v>0</v>
      </c>
      <c r="D238" s="6">
        <v>0</v>
      </c>
      <c r="E238" s="6">
        <v>0</v>
      </c>
      <c r="F238" s="6">
        <v>63450</v>
      </c>
      <c r="G238" s="6">
        <v>0</v>
      </c>
      <c r="H238" s="15">
        <v>84018</v>
      </c>
      <c r="I238" s="14">
        <v>0</v>
      </c>
      <c r="J238" s="6">
        <v>0</v>
      </c>
      <c r="K238" s="6">
        <v>0</v>
      </c>
      <c r="L238" s="6">
        <v>0</v>
      </c>
      <c r="M238" s="6">
        <v>528730</v>
      </c>
      <c r="N238" s="15">
        <v>528730</v>
      </c>
    </row>
    <row r="239" spans="1:14" x14ac:dyDescent="0.25">
      <c r="A239" s="25" t="s">
        <v>199</v>
      </c>
      <c r="B239" s="14" t="s">
        <v>204</v>
      </c>
      <c r="C239" s="6" t="s">
        <v>204</v>
      </c>
      <c r="D239" s="6" t="s">
        <v>204</v>
      </c>
      <c r="E239" s="6" t="s">
        <v>204</v>
      </c>
      <c r="F239" s="6" t="s">
        <v>204</v>
      </c>
      <c r="G239" s="6" t="s">
        <v>204</v>
      </c>
      <c r="H239" s="15" t="s">
        <v>204</v>
      </c>
      <c r="I239" s="14" t="s">
        <v>204</v>
      </c>
      <c r="J239" s="6" t="s">
        <v>204</v>
      </c>
      <c r="K239" s="6" t="s">
        <v>204</v>
      </c>
      <c r="L239" s="6" t="s">
        <v>204</v>
      </c>
      <c r="M239" s="6" t="s">
        <v>204</v>
      </c>
      <c r="N239" s="15" t="s">
        <v>204</v>
      </c>
    </row>
    <row r="240" spans="1:14" x14ac:dyDescent="0.25">
      <c r="A240" s="25" t="s">
        <v>200</v>
      </c>
      <c r="B240" s="14" t="s">
        <v>204</v>
      </c>
      <c r="C240" s="6" t="s">
        <v>204</v>
      </c>
      <c r="D240" s="6" t="s">
        <v>204</v>
      </c>
      <c r="E240" s="6" t="s">
        <v>204</v>
      </c>
      <c r="F240" s="6" t="s">
        <v>204</v>
      </c>
      <c r="G240" s="6" t="s">
        <v>204</v>
      </c>
      <c r="H240" s="15" t="s">
        <v>204</v>
      </c>
      <c r="I240" s="14" t="s">
        <v>204</v>
      </c>
      <c r="J240" s="6" t="s">
        <v>204</v>
      </c>
      <c r="K240" s="6" t="s">
        <v>204</v>
      </c>
      <c r="L240" s="6" t="s">
        <v>204</v>
      </c>
      <c r="M240" s="6" t="s">
        <v>204</v>
      </c>
      <c r="N240" s="15" t="s">
        <v>204</v>
      </c>
    </row>
    <row r="241" spans="1:14" x14ac:dyDescent="0.25">
      <c r="A241" s="25" t="s">
        <v>201</v>
      </c>
      <c r="B241" s="14" t="s">
        <v>204</v>
      </c>
      <c r="C241" s="6" t="s">
        <v>204</v>
      </c>
      <c r="D241" s="6" t="s">
        <v>204</v>
      </c>
      <c r="E241" s="6" t="s">
        <v>204</v>
      </c>
      <c r="F241" s="6" t="s">
        <v>204</v>
      </c>
      <c r="G241" s="6" t="s">
        <v>204</v>
      </c>
      <c r="H241" s="15" t="s">
        <v>204</v>
      </c>
      <c r="I241" s="14" t="s">
        <v>204</v>
      </c>
      <c r="J241" s="6" t="s">
        <v>204</v>
      </c>
      <c r="K241" s="6" t="s">
        <v>204</v>
      </c>
      <c r="L241" s="6" t="s">
        <v>204</v>
      </c>
      <c r="M241" s="6" t="s">
        <v>204</v>
      </c>
      <c r="N241" s="15" t="s">
        <v>204</v>
      </c>
    </row>
    <row r="242" spans="1:14" x14ac:dyDescent="0.25">
      <c r="A242" s="22" t="s">
        <v>157</v>
      </c>
      <c r="B242" s="12">
        <f t="shared" ref="B242:H242" si="65">SUM(B238:B241)</f>
        <v>20568</v>
      </c>
      <c r="C242" s="5">
        <f t="shared" si="65"/>
        <v>0</v>
      </c>
      <c r="D242" s="5">
        <f t="shared" si="65"/>
        <v>0</v>
      </c>
      <c r="E242" s="5">
        <f t="shared" si="65"/>
        <v>0</v>
      </c>
      <c r="F242" s="5">
        <f t="shared" si="65"/>
        <v>63450</v>
      </c>
      <c r="G242" s="5">
        <f t="shared" si="65"/>
        <v>0</v>
      </c>
      <c r="H242" s="13">
        <f t="shared" si="65"/>
        <v>84018</v>
      </c>
      <c r="I242" s="12">
        <f t="shared" ref="I242:N242" si="66">SUM(I238:I241)</f>
        <v>0</v>
      </c>
      <c r="J242" s="5">
        <f t="shared" si="66"/>
        <v>0</v>
      </c>
      <c r="K242" s="5">
        <f t="shared" si="66"/>
        <v>0</v>
      </c>
      <c r="L242" s="5">
        <f t="shared" si="66"/>
        <v>0</v>
      </c>
      <c r="M242" s="5">
        <f t="shared" si="66"/>
        <v>528730</v>
      </c>
      <c r="N242" s="13">
        <f t="shared" si="66"/>
        <v>528730</v>
      </c>
    </row>
    <row r="243" spans="1:14" x14ac:dyDescent="0.25">
      <c r="A243" s="24"/>
      <c r="B243" s="32"/>
      <c r="C243" s="33"/>
      <c r="D243" s="33"/>
      <c r="E243" s="33"/>
      <c r="F243" s="33"/>
      <c r="G243" s="33"/>
      <c r="H243" s="34"/>
      <c r="I243" s="32"/>
      <c r="J243" s="33"/>
      <c r="K243" s="33"/>
      <c r="L243" s="33"/>
      <c r="M243" s="33"/>
      <c r="N243" s="34"/>
    </row>
    <row r="244" spans="1:14" x14ac:dyDescent="0.25">
      <c r="A244" s="22" t="s">
        <v>192</v>
      </c>
      <c r="B244" s="32"/>
      <c r="C244" s="33"/>
      <c r="D244" s="33"/>
      <c r="E244" s="33"/>
      <c r="F244" s="33"/>
      <c r="G244" s="33"/>
      <c r="H244" s="34"/>
      <c r="I244" s="32"/>
      <c r="J244" s="33"/>
      <c r="K244" s="33"/>
      <c r="L244" s="33"/>
      <c r="M244" s="33"/>
      <c r="N244" s="34"/>
    </row>
    <row r="245" spans="1:14" x14ac:dyDescent="0.25">
      <c r="A245" s="25" t="s">
        <v>198</v>
      </c>
      <c r="B245" s="14">
        <v>0</v>
      </c>
      <c r="C245" s="6">
        <v>26180</v>
      </c>
      <c r="D245" s="6">
        <v>0</v>
      </c>
      <c r="E245" s="6">
        <v>0</v>
      </c>
      <c r="F245" s="6">
        <v>165639</v>
      </c>
      <c r="G245" s="6">
        <v>0</v>
      </c>
      <c r="H245" s="15">
        <v>191819</v>
      </c>
      <c r="I245" s="14">
        <v>0</v>
      </c>
      <c r="J245" s="6">
        <v>0</v>
      </c>
      <c r="K245" s="6">
        <v>0</v>
      </c>
      <c r="L245" s="6">
        <v>0</v>
      </c>
      <c r="M245" s="6">
        <v>0</v>
      </c>
      <c r="N245" s="15">
        <v>0</v>
      </c>
    </row>
    <row r="246" spans="1:14" x14ac:dyDescent="0.25">
      <c r="A246" s="25" t="s">
        <v>199</v>
      </c>
      <c r="B246" s="14" t="s">
        <v>204</v>
      </c>
      <c r="C246" s="6" t="s">
        <v>204</v>
      </c>
      <c r="D246" s="6" t="s">
        <v>204</v>
      </c>
      <c r="E246" s="6" t="s">
        <v>204</v>
      </c>
      <c r="F246" s="6" t="s">
        <v>204</v>
      </c>
      <c r="G246" s="6" t="s">
        <v>204</v>
      </c>
      <c r="H246" s="15" t="s">
        <v>204</v>
      </c>
      <c r="I246" s="14" t="s">
        <v>204</v>
      </c>
      <c r="J246" s="6" t="s">
        <v>204</v>
      </c>
      <c r="K246" s="6" t="s">
        <v>204</v>
      </c>
      <c r="L246" s="6" t="s">
        <v>204</v>
      </c>
      <c r="M246" s="6" t="s">
        <v>204</v>
      </c>
      <c r="N246" s="15" t="s">
        <v>204</v>
      </c>
    </row>
    <row r="247" spans="1:14" x14ac:dyDescent="0.25">
      <c r="A247" s="25" t="s">
        <v>200</v>
      </c>
      <c r="B247" s="14" t="s">
        <v>204</v>
      </c>
      <c r="C247" s="6" t="s">
        <v>204</v>
      </c>
      <c r="D247" s="6" t="s">
        <v>204</v>
      </c>
      <c r="E247" s="6" t="s">
        <v>204</v>
      </c>
      <c r="F247" s="6" t="s">
        <v>204</v>
      </c>
      <c r="G247" s="6" t="s">
        <v>204</v>
      </c>
      <c r="H247" s="15" t="s">
        <v>204</v>
      </c>
      <c r="I247" s="14" t="s">
        <v>204</v>
      </c>
      <c r="J247" s="6" t="s">
        <v>204</v>
      </c>
      <c r="K247" s="6" t="s">
        <v>204</v>
      </c>
      <c r="L247" s="6" t="s">
        <v>204</v>
      </c>
      <c r="M247" s="6" t="s">
        <v>204</v>
      </c>
      <c r="N247" s="15" t="s">
        <v>204</v>
      </c>
    </row>
    <row r="248" spans="1:14" x14ac:dyDescent="0.25">
      <c r="A248" s="25" t="s">
        <v>201</v>
      </c>
      <c r="B248" s="14" t="s">
        <v>204</v>
      </c>
      <c r="C248" s="6" t="s">
        <v>204</v>
      </c>
      <c r="D248" s="6" t="s">
        <v>204</v>
      </c>
      <c r="E248" s="6" t="s">
        <v>204</v>
      </c>
      <c r="F248" s="6" t="s">
        <v>204</v>
      </c>
      <c r="G248" s="6" t="s">
        <v>204</v>
      </c>
      <c r="H248" s="15" t="s">
        <v>204</v>
      </c>
      <c r="I248" s="14" t="s">
        <v>204</v>
      </c>
      <c r="J248" s="6" t="s">
        <v>204</v>
      </c>
      <c r="K248" s="6" t="s">
        <v>204</v>
      </c>
      <c r="L248" s="6" t="s">
        <v>204</v>
      </c>
      <c r="M248" s="6" t="s">
        <v>204</v>
      </c>
      <c r="N248" s="15" t="s">
        <v>204</v>
      </c>
    </row>
    <row r="249" spans="1:14" x14ac:dyDescent="0.25">
      <c r="A249" s="22" t="s">
        <v>157</v>
      </c>
      <c r="B249" s="12">
        <f t="shared" ref="B249:H249" si="67">SUM(B245:B248)</f>
        <v>0</v>
      </c>
      <c r="C249" s="5">
        <f t="shared" si="67"/>
        <v>26180</v>
      </c>
      <c r="D249" s="5">
        <f t="shared" si="67"/>
        <v>0</v>
      </c>
      <c r="E249" s="5">
        <f t="shared" si="67"/>
        <v>0</v>
      </c>
      <c r="F249" s="5">
        <f t="shared" si="67"/>
        <v>165639</v>
      </c>
      <c r="G249" s="5">
        <f t="shared" si="67"/>
        <v>0</v>
      </c>
      <c r="H249" s="13">
        <f t="shared" si="67"/>
        <v>191819</v>
      </c>
      <c r="I249" s="12">
        <f t="shared" ref="I249:N249" si="68">SUM(I245:I248)</f>
        <v>0</v>
      </c>
      <c r="J249" s="5">
        <f t="shared" si="68"/>
        <v>0</v>
      </c>
      <c r="K249" s="5">
        <f t="shared" si="68"/>
        <v>0</v>
      </c>
      <c r="L249" s="5">
        <f t="shared" si="68"/>
        <v>0</v>
      </c>
      <c r="M249" s="5">
        <f t="shared" si="68"/>
        <v>0</v>
      </c>
      <c r="N249" s="13">
        <f t="shared" si="68"/>
        <v>0</v>
      </c>
    </row>
    <row r="250" spans="1:14" x14ac:dyDescent="0.25">
      <c r="A250" s="24"/>
      <c r="B250" s="32"/>
      <c r="C250" s="33"/>
      <c r="D250" s="33"/>
      <c r="E250" s="33"/>
      <c r="F250" s="33"/>
      <c r="G250" s="33"/>
      <c r="H250" s="34"/>
      <c r="I250" s="32"/>
      <c r="J250" s="33"/>
      <c r="K250" s="33"/>
      <c r="L250" s="33"/>
      <c r="M250" s="33"/>
      <c r="N250" s="34"/>
    </row>
    <row r="251" spans="1:14" x14ac:dyDescent="0.25">
      <c r="A251" s="22" t="s">
        <v>193</v>
      </c>
      <c r="B251" s="32"/>
      <c r="C251" s="33"/>
      <c r="D251" s="33"/>
      <c r="E251" s="33"/>
      <c r="F251" s="33"/>
      <c r="G251" s="33"/>
      <c r="H251" s="34"/>
      <c r="I251" s="32"/>
      <c r="J251" s="33"/>
      <c r="K251" s="33"/>
      <c r="L251" s="33"/>
      <c r="M251" s="33"/>
      <c r="N251" s="34"/>
    </row>
    <row r="252" spans="1:14" x14ac:dyDescent="0.25">
      <c r="A252" s="25" t="s">
        <v>198</v>
      </c>
      <c r="B252" s="14">
        <v>77398</v>
      </c>
      <c r="C252" s="6">
        <v>0</v>
      </c>
      <c r="D252" s="6">
        <v>0</v>
      </c>
      <c r="E252" s="6">
        <v>0</v>
      </c>
      <c r="F252" s="6">
        <v>77703</v>
      </c>
      <c r="G252" s="6">
        <v>0</v>
      </c>
      <c r="H252" s="15">
        <v>155101</v>
      </c>
      <c r="I252" s="14">
        <v>0</v>
      </c>
      <c r="J252" s="6">
        <v>0</v>
      </c>
      <c r="K252" s="6">
        <v>0</v>
      </c>
      <c r="L252" s="6">
        <v>0</v>
      </c>
      <c r="M252" s="6">
        <v>0</v>
      </c>
      <c r="N252" s="15">
        <v>0</v>
      </c>
    </row>
    <row r="253" spans="1:14" x14ac:dyDescent="0.25">
      <c r="A253" s="25" t="s">
        <v>199</v>
      </c>
      <c r="B253" s="14" t="s">
        <v>204</v>
      </c>
      <c r="C253" s="6" t="s">
        <v>204</v>
      </c>
      <c r="D253" s="6" t="s">
        <v>204</v>
      </c>
      <c r="E253" s="6" t="s">
        <v>204</v>
      </c>
      <c r="F253" s="6" t="s">
        <v>204</v>
      </c>
      <c r="G253" s="6" t="s">
        <v>204</v>
      </c>
      <c r="H253" s="15" t="s">
        <v>204</v>
      </c>
      <c r="I253" s="14" t="s">
        <v>204</v>
      </c>
      <c r="J253" s="6" t="s">
        <v>204</v>
      </c>
      <c r="K253" s="6" t="s">
        <v>204</v>
      </c>
      <c r="L253" s="6" t="s">
        <v>204</v>
      </c>
      <c r="M253" s="6" t="s">
        <v>204</v>
      </c>
      <c r="N253" s="15" t="s">
        <v>204</v>
      </c>
    </row>
    <row r="254" spans="1:14" x14ac:dyDescent="0.25">
      <c r="A254" s="25" t="s">
        <v>200</v>
      </c>
      <c r="B254" s="14" t="s">
        <v>204</v>
      </c>
      <c r="C254" s="6" t="s">
        <v>204</v>
      </c>
      <c r="D254" s="6" t="s">
        <v>204</v>
      </c>
      <c r="E254" s="6" t="s">
        <v>204</v>
      </c>
      <c r="F254" s="6" t="s">
        <v>204</v>
      </c>
      <c r="G254" s="6" t="s">
        <v>204</v>
      </c>
      <c r="H254" s="15" t="s">
        <v>204</v>
      </c>
      <c r="I254" s="14" t="s">
        <v>204</v>
      </c>
      <c r="J254" s="6" t="s">
        <v>204</v>
      </c>
      <c r="K254" s="6" t="s">
        <v>204</v>
      </c>
      <c r="L254" s="6" t="s">
        <v>204</v>
      </c>
      <c r="M254" s="6" t="s">
        <v>204</v>
      </c>
      <c r="N254" s="15" t="s">
        <v>204</v>
      </c>
    </row>
    <row r="255" spans="1:14" x14ac:dyDescent="0.25">
      <c r="A255" s="25" t="s">
        <v>201</v>
      </c>
      <c r="B255" s="14" t="s">
        <v>204</v>
      </c>
      <c r="C255" s="6" t="s">
        <v>204</v>
      </c>
      <c r="D255" s="6" t="s">
        <v>204</v>
      </c>
      <c r="E255" s="6" t="s">
        <v>204</v>
      </c>
      <c r="F255" s="6" t="s">
        <v>204</v>
      </c>
      <c r="G255" s="6" t="s">
        <v>204</v>
      </c>
      <c r="H255" s="15" t="s">
        <v>204</v>
      </c>
      <c r="I255" s="14" t="s">
        <v>204</v>
      </c>
      <c r="J255" s="6" t="s">
        <v>204</v>
      </c>
      <c r="K255" s="6" t="s">
        <v>204</v>
      </c>
      <c r="L255" s="6" t="s">
        <v>204</v>
      </c>
      <c r="M255" s="6" t="s">
        <v>204</v>
      </c>
      <c r="N255" s="15" t="s">
        <v>204</v>
      </c>
    </row>
    <row r="256" spans="1:14" x14ac:dyDescent="0.25">
      <c r="A256" s="22" t="s">
        <v>157</v>
      </c>
      <c r="B256" s="12">
        <f t="shared" ref="B256:H256" si="69">SUM(B252:B255)</f>
        <v>77398</v>
      </c>
      <c r="C256" s="5">
        <f t="shared" si="69"/>
        <v>0</v>
      </c>
      <c r="D256" s="5">
        <f t="shared" si="69"/>
        <v>0</v>
      </c>
      <c r="E256" s="5">
        <f t="shared" si="69"/>
        <v>0</v>
      </c>
      <c r="F256" s="5">
        <f t="shared" si="69"/>
        <v>77703</v>
      </c>
      <c r="G256" s="5">
        <f t="shared" si="69"/>
        <v>0</v>
      </c>
      <c r="H256" s="13">
        <f t="shared" si="69"/>
        <v>155101</v>
      </c>
      <c r="I256" s="12">
        <f t="shared" ref="I256:N256" si="70">SUM(I252:I255)</f>
        <v>0</v>
      </c>
      <c r="J256" s="5">
        <f t="shared" si="70"/>
        <v>0</v>
      </c>
      <c r="K256" s="5">
        <f t="shared" si="70"/>
        <v>0</v>
      </c>
      <c r="L256" s="5">
        <f t="shared" si="70"/>
        <v>0</v>
      </c>
      <c r="M256" s="5">
        <f t="shared" si="70"/>
        <v>0</v>
      </c>
      <c r="N256" s="13">
        <f t="shared" si="70"/>
        <v>0</v>
      </c>
    </row>
    <row r="257" spans="1:14" x14ac:dyDescent="0.25">
      <c r="A257" s="24"/>
      <c r="B257" s="32"/>
      <c r="C257" s="33"/>
      <c r="D257" s="33"/>
      <c r="E257" s="33"/>
      <c r="F257" s="33"/>
      <c r="G257" s="33"/>
      <c r="H257" s="34"/>
      <c r="I257" s="32"/>
      <c r="J257" s="33"/>
      <c r="K257" s="33"/>
      <c r="L257" s="33"/>
      <c r="M257" s="33"/>
      <c r="N257" s="34"/>
    </row>
    <row r="258" spans="1:14" x14ac:dyDescent="0.25">
      <c r="A258" s="22" t="s">
        <v>194</v>
      </c>
      <c r="B258" s="32"/>
      <c r="C258" s="33"/>
      <c r="D258" s="33"/>
      <c r="E258" s="33"/>
      <c r="F258" s="33"/>
      <c r="G258" s="33"/>
      <c r="H258" s="34"/>
      <c r="I258" s="32"/>
      <c r="J258" s="33"/>
      <c r="K258" s="33"/>
      <c r="L258" s="33"/>
      <c r="M258" s="33"/>
      <c r="N258" s="34"/>
    </row>
    <row r="259" spans="1:14" x14ac:dyDescent="0.25">
      <c r="A259" s="25" t="s">
        <v>198</v>
      </c>
      <c r="B259" s="14">
        <v>0</v>
      </c>
      <c r="C259" s="6">
        <v>20637</v>
      </c>
      <c r="D259" s="6">
        <v>0</v>
      </c>
      <c r="E259" s="6">
        <v>0</v>
      </c>
      <c r="F259" s="6">
        <v>544762</v>
      </c>
      <c r="G259" s="6">
        <v>0</v>
      </c>
      <c r="H259" s="15">
        <v>565399</v>
      </c>
      <c r="I259" s="14">
        <v>0</v>
      </c>
      <c r="J259" s="6">
        <v>0</v>
      </c>
      <c r="K259" s="6">
        <v>0</v>
      </c>
      <c r="L259" s="6">
        <v>0</v>
      </c>
      <c r="M259" s="6">
        <v>0</v>
      </c>
      <c r="N259" s="15">
        <v>0</v>
      </c>
    </row>
    <row r="260" spans="1:14" x14ac:dyDescent="0.25">
      <c r="A260" s="25" t="s">
        <v>199</v>
      </c>
      <c r="B260" s="14" t="s">
        <v>204</v>
      </c>
      <c r="C260" s="6" t="s">
        <v>204</v>
      </c>
      <c r="D260" s="6" t="s">
        <v>204</v>
      </c>
      <c r="E260" s="6" t="s">
        <v>204</v>
      </c>
      <c r="F260" s="6" t="s">
        <v>204</v>
      </c>
      <c r="G260" s="6" t="s">
        <v>204</v>
      </c>
      <c r="H260" s="15" t="s">
        <v>204</v>
      </c>
      <c r="I260" s="14" t="s">
        <v>204</v>
      </c>
      <c r="J260" s="6" t="s">
        <v>204</v>
      </c>
      <c r="K260" s="6" t="s">
        <v>204</v>
      </c>
      <c r="L260" s="6" t="s">
        <v>204</v>
      </c>
      <c r="M260" s="6" t="s">
        <v>204</v>
      </c>
      <c r="N260" s="15" t="s">
        <v>204</v>
      </c>
    </row>
    <row r="261" spans="1:14" x14ac:dyDescent="0.25">
      <c r="A261" s="25" t="s">
        <v>200</v>
      </c>
      <c r="B261" s="14" t="s">
        <v>204</v>
      </c>
      <c r="C261" s="6" t="s">
        <v>204</v>
      </c>
      <c r="D261" s="6" t="s">
        <v>204</v>
      </c>
      <c r="E261" s="6" t="s">
        <v>204</v>
      </c>
      <c r="F261" s="6" t="s">
        <v>204</v>
      </c>
      <c r="G261" s="6" t="s">
        <v>204</v>
      </c>
      <c r="H261" s="15" t="s">
        <v>204</v>
      </c>
      <c r="I261" s="14" t="s">
        <v>204</v>
      </c>
      <c r="J261" s="6" t="s">
        <v>204</v>
      </c>
      <c r="K261" s="6" t="s">
        <v>204</v>
      </c>
      <c r="L261" s="6" t="s">
        <v>204</v>
      </c>
      <c r="M261" s="6" t="s">
        <v>204</v>
      </c>
      <c r="N261" s="15" t="s">
        <v>204</v>
      </c>
    </row>
    <row r="262" spans="1:14" x14ac:dyDescent="0.25">
      <c r="A262" s="25" t="s">
        <v>201</v>
      </c>
      <c r="B262" s="14" t="s">
        <v>204</v>
      </c>
      <c r="C262" s="6" t="s">
        <v>204</v>
      </c>
      <c r="D262" s="6" t="s">
        <v>204</v>
      </c>
      <c r="E262" s="6" t="s">
        <v>204</v>
      </c>
      <c r="F262" s="6" t="s">
        <v>204</v>
      </c>
      <c r="G262" s="6" t="s">
        <v>204</v>
      </c>
      <c r="H262" s="15" t="s">
        <v>204</v>
      </c>
      <c r="I262" s="14" t="s">
        <v>204</v>
      </c>
      <c r="J262" s="6" t="s">
        <v>204</v>
      </c>
      <c r="K262" s="6" t="s">
        <v>204</v>
      </c>
      <c r="L262" s="6" t="s">
        <v>204</v>
      </c>
      <c r="M262" s="6" t="s">
        <v>204</v>
      </c>
      <c r="N262" s="15" t="s">
        <v>204</v>
      </c>
    </row>
    <row r="263" spans="1:14" x14ac:dyDescent="0.25">
      <c r="A263" s="22" t="s">
        <v>157</v>
      </c>
      <c r="B263" s="12">
        <f t="shared" ref="B263:H263" si="71">SUM(B259:B262)</f>
        <v>0</v>
      </c>
      <c r="C263" s="5">
        <f t="shared" si="71"/>
        <v>20637</v>
      </c>
      <c r="D263" s="5">
        <f t="shared" si="71"/>
        <v>0</v>
      </c>
      <c r="E263" s="5">
        <f t="shared" si="71"/>
        <v>0</v>
      </c>
      <c r="F263" s="5">
        <f t="shared" si="71"/>
        <v>544762</v>
      </c>
      <c r="G263" s="5">
        <f t="shared" si="71"/>
        <v>0</v>
      </c>
      <c r="H263" s="13">
        <f t="shared" si="71"/>
        <v>565399</v>
      </c>
      <c r="I263" s="12">
        <f t="shared" ref="I263:N263" si="72">SUM(I259:I262)</f>
        <v>0</v>
      </c>
      <c r="J263" s="5">
        <f t="shared" si="72"/>
        <v>0</v>
      </c>
      <c r="K263" s="5">
        <f t="shared" si="72"/>
        <v>0</v>
      </c>
      <c r="L263" s="5">
        <f t="shared" si="72"/>
        <v>0</v>
      </c>
      <c r="M263" s="5">
        <f t="shared" si="72"/>
        <v>0</v>
      </c>
      <c r="N263" s="13">
        <f t="shared" si="72"/>
        <v>0</v>
      </c>
    </row>
    <row r="264" spans="1:14" x14ac:dyDescent="0.25">
      <c r="A264" s="24"/>
      <c r="B264" s="32"/>
      <c r="C264" s="33"/>
      <c r="D264" s="33"/>
      <c r="E264" s="33"/>
      <c r="F264" s="33"/>
      <c r="G264" s="33"/>
      <c r="H264" s="34"/>
      <c r="I264" s="32"/>
      <c r="J264" s="33"/>
      <c r="K264" s="33"/>
      <c r="L264" s="33"/>
      <c r="M264" s="33"/>
      <c r="N264" s="34"/>
    </row>
    <row r="265" spans="1:14" x14ac:dyDescent="0.25">
      <c r="A265" s="22" t="s">
        <v>195</v>
      </c>
      <c r="B265" s="32"/>
      <c r="C265" s="33"/>
      <c r="D265" s="33"/>
      <c r="E265" s="33"/>
      <c r="F265" s="33"/>
      <c r="G265" s="33"/>
      <c r="H265" s="34"/>
      <c r="I265" s="32"/>
      <c r="J265" s="33"/>
      <c r="K265" s="33"/>
      <c r="L265" s="33"/>
      <c r="M265" s="33"/>
      <c r="N265" s="34"/>
    </row>
    <row r="266" spans="1:14" x14ac:dyDescent="0.25">
      <c r="A266" s="25" t="s">
        <v>198</v>
      </c>
      <c r="B266" s="14">
        <v>0</v>
      </c>
      <c r="C266" s="6">
        <v>0</v>
      </c>
      <c r="D266" s="6">
        <v>0</v>
      </c>
      <c r="E266" s="6">
        <v>0</v>
      </c>
      <c r="F266" s="6">
        <v>632039</v>
      </c>
      <c r="G266" s="6">
        <v>0</v>
      </c>
      <c r="H266" s="15">
        <v>632039</v>
      </c>
      <c r="I266" s="14">
        <v>0</v>
      </c>
      <c r="J266" s="6">
        <v>0</v>
      </c>
      <c r="K266" s="6">
        <v>0</v>
      </c>
      <c r="L266" s="6">
        <v>0</v>
      </c>
      <c r="M266" s="6">
        <v>0</v>
      </c>
      <c r="N266" s="15">
        <v>0</v>
      </c>
    </row>
    <row r="267" spans="1:14" x14ac:dyDescent="0.25">
      <c r="A267" s="25" t="s">
        <v>199</v>
      </c>
      <c r="B267" s="14" t="s">
        <v>204</v>
      </c>
      <c r="C267" s="6" t="s">
        <v>204</v>
      </c>
      <c r="D267" s="6" t="s">
        <v>204</v>
      </c>
      <c r="E267" s="6" t="s">
        <v>204</v>
      </c>
      <c r="F267" s="6" t="s">
        <v>204</v>
      </c>
      <c r="G267" s="6" t="s">
        <v>204</v>
      </c>
      <c r="H267" s="15" t="s">
        <v>204</v>
      </c>
      <c r="I267" s="14" t="s">
        <v>204</v>
      </c>
      <c r="J267" s="6" t="s">
        <v>204</v>
      </c>
      <c r="K267" s="6" t="s">
        <v>204</v>
      </c>
      <c r="L267" s="6" t="s">
        <v>204</v>
      </c>
      <c r="M267" s="6" t="s">
        <v>204</v>
      </c>
      <c r="N267" s="15" t="s">
        <v>204</v>
      </c>
    </row>
    <row r="268" spans="1:14" x14ac:dyDescent="0.25">
      <c r="A268" s="25" t="s">
        <v>200</v>
      </c>
      <c r="B268" s="14" t="s">
        <v>204</v>
      </c>
      <c r="C268" s="6" t="s">
        <v>204</v>
      </c>
      <c r="D268" s="6" t="s">
        <v>204</v>
      </c>
      <c r="E268" s="6" t="s">
        <v>204</v>
      </c>
      <c r="F268" s="6" t="s">
        <v>204</v>
      </c>
      <c r="G268" s="6" t="s">
        <v>204</v>
      </c>
      <c r="H268" s="15" t="s">
        <v>204</v>
      </c>
      <c r="I268" s="14" t="s">
        <v>204</v>
      </c>
      <c r="J268" s="6" t="s">
        <v>204</v>
      </c>
      <c r="K268" s="6" t="s">
        <v>204</v>
      </c>
      <c r="L268" s="6" t="s">
        <v>204</v>
      </c>
      <c r="M268" s="6" t="s">
        <v>204</v>
      </c>
      <c r="N268" s="15" t="s">
        <v>204</v>
      </c>
    </row>
    <row r="269" spans="1:14" x14ac:dyDescent="0.25">
      <c r="A269" s="25" t="s">
        <v>201</v>
      </c>
      <c r="B269" s="14" t="s">
        <v>204</v>
      </c>
      <c r="C269" s="6" t="s">
        <v>204</v>
      </c>
      <c r="D269" s="6" t="s">
        <v>204</v>
      </c>
      <c r="E269" s="6" t="s">
        <v>204</v>
      </c>
      <c r="F269" s="6" t="s">
        <v>204</v>
      </c>
      <c r="G269" s="6" t="s">
        <v>204</v>
      </c>
      <c r="H269" s="15" t="s">
        <v>204</v>
      </c>
      <c r="I269" s="14" t="s">
        <v>204</v>
      </c>
      <c r="J269" s="6" t="s">
        <v>204</v>
      </c>
      <c r="K269" s="6" t="s">
        <v>204</v>
      </c>
      <c r="L269" s="6" t="s">
        <v>204</v>
      </c>
      <c r="M269" s="6" t="s">
        <v>204</v>
      </c>
      <c r="N269" s="15" t="s">
        <v>204</v>
      </c>
    </row>
    <row r="270" spans="1:14" x14ac:dyDescent="0.25">
      <c r="A270" s="22" t="s">
        <v>157</v>
      </c>
      <c r="B270" s="12">
        <f t="shared" ref="B270:H270" si="73">SUM(B266:B269)</f>
        <v>0</v>
      </c>
      <c r="C270" s="5">
        <f t="shared" si="73"/>
        <v>0</v>
      </c>
      <c r="D270" s="5">
        <f t="shared" si="73"/>
        <v>0</v>
      </c>
      <c r="E270" s="5">
        <f t="shared" si="73"/>
        <v>0</v>
      </c>
      <c r="F270" s="5">
        <f t="shared" si="73"/>
        <v>632039</v>
      </c>
      <c r="G270" s="5">
        <f t="shared" si="73"/>
        <v>0</v>
      </c>
      <c r="H270" s="13">
        <f t="shared" si="73"/>
        <v>632039</v>
      </c>
      <c r="I270" s="12">
        <f t="shared" ref="I270:N270" si="74">SUM(I266:I269)</f>
        <v>0</v>
      </c>
      <c r="J270" s="5">
        <f t="shared" si="74"/>
        <v>0</v>
      </c>
      <c r="K270" s="5">
        <f t="shared" si="74"/>
        <v>0</v>
      </c>
      <c r="L270" s="5">
        <f t="shared" si="74"/>
        <v>0</v>
      </c>
      <c r="M270" s="5">
        <f t="shared" si="74"/>
        <v>0</v>
      </c>
      <c r="N270" s="13">
        <f t="shared" si="74"/>
        <v>0</v>
      </c>
    </row>
    <row r="271" spans="1:14" x14ac:dyDescent="0.25">
      <c r="A271" s="24"/>
      <c r="B271" s="32"/>
      <c r="C271" s="33"/>
      <c r="D271" s="33"/>
      <c r="E271" s="33"/>
      <c r="F271" s="33"/>
      <c r="G271" s="33"/>
      <c r="H271" s="34"/>
      <c r="I271" s="32"/>
      <c r="J271" s="33"/>
      <c r="K271" s="33"/>
      <c r="L271" s="33"/>
      <c r="M271" s="33"/>
      <c r="N271" s="34"/>
    </row>
    <row r="272" spans="1:14" x14ac:dyDescent="0.25">
      <c r="A272" s="22" t="s">
        <v>196</v>
      </c>
      <c r="B272" s="32"/>
      <c r="C272" s="33"/>
      <c r="D272" s="33"/>
      <c r="E272" s="33"/>
      <c r="F272" s="33"/>
      <c r="G272" s="33"/>
      <c r="H272" s="34"/>
      <c r="I272" s="32"/>
      <c r="J272" s="33"/>
      <c r="K272" s="33"/>
      <c r="L272" s="33"/>
      <c r="M272" s="33"/>
      <c r="N272" s="34"/>
    </row>
    <row r="273" spans="1:14" x14ac:dyDescent="0.25">
      <c r="A273" s="25" t="s">
        <v>198</v>
      </c>
      <c r="B273" s="14">
        <v>0</v>
      </c>
      <c r="C273" s="6">
        <v>565666</v>
      </c>
      <c r="D273" s="6">
        <v>0</v>
      </c>
      <c r="E273" s="6">
        <v>0</v>
      </c>
      <c r="F273" s="6">
        <v>1605765</v>
      </c>
      <c r="G273" s="6">
        <v>0</v>
      </c>
      <c r="H273" s="15">
        <v>2171431</v>
      </c>
      <c r="I273" s="14">
        <v>0</v>
      </c>
      <c r="J273" s="6">
        <v>0</v>
      </c>
      <c r="K273" s="6">
        <v>0</v>
      </c>
      <c r="L273" s="6">
        <v>0</v>
      </c>
      <c r="M273" s="6">
        <v>0</v>
      </c>
      <c r="N273" s="15">
        <v>0</v>
      </c>
    </row>
    <row r="274" spans="1:14" x14ac:dyDescent="0.25">
      <c r="A274" s="25" t="s">
        <v>199</v>
      </c>
      <c r="B274" s="14" t="s">
        <v>204</v>
      </c>
      <c r="C274" s="6" t="s">
        <v>204</v>
      </c>
      <c r="D274" s="6" t="s">
        <v>204</v>
      </c>
      <c r="E274" s="6" t="s">
        <v>204</v>
      </c>
      <c r="F274" s="6" t="s">
        <v>204</v>
      </c>
      <c r="G274" s="6" t="s">
        <v>204</v>
      </c>
      <c r="H274" s="15" t="s">
        <v>204</v>
      </c>
      <c r="I274" s="14" t="s">
        <v>204</v>
      </c>
      <c r="J274" s="6" t="s">
        <v>204</v>
      </c>
      <c r="K274" s="6" t="s">
        <v>204</v>
      </c>
      <c r="L274" s="6" t="s">
        <v>204</v>
      </c>
      <c r="M274" s="6" t="s">
        <v>204</v>
      </c>
      <c r="N274" s="15" t="s">
        <v>204</v>
      </c>
    </row>
    <row r="275" spans="1:14" x14ac:dyDescent="0.25">
      <c r="A275" s="25" t="s">
        <v>200</v>
      </c>
      <c r="B275" s="14" t="s">
        <v>204</v>
      </c>
      <c r="C275" s="6" t="s">
        <v>204</v>
      </c>
      <c r="D275" s="6" t="s">
        <v>204</v>
      </c>
      <c r="E275" s="6" t="s">
        <v>204</v>
      </c>
      <c r="F275" s="6" t="s">
        <v>204</v>
      </c>
      <c r="G275" s="6" t="s">
        <v>204</v>
      </c>
      <c r="H275" s="15" t="s">
        <v>204</v>
      </c>
      <c r="I275" s="14" t="s">
        <v>204</v>
      </c>
      <c r="J275" s="6" t="s">
        <v>204</v>
      </c>
      <c r="K275" s="6" t="s">
        <v>204</v>
      </c>
      <c r="L275" s="6" t="s">
        <v>204</v>
      </c>
      <c r="M275" s="6" t="s">
        <v>204</v>
      </c>
      <c r="N275" s="15" t="s">
        <v>204</v>
      </c>
    </row>
    <row r="276" spans="1:14" x14ac:dyDescent="0.25">
      <c r="A276" s="25" t="s">
        <v>201</v>
      </c>
      <c r="B276" s="14" t="s">
        <v>204</v>
      </c>
      <c r="C276" s="6" t="s">
        <v>204</v>
      </c>
      <c r="D276" s="6" t="s">
        <v>204</v>
      </c>
      <c r="E276" s="6" t="s">
        <v>204</v>
      </c>
      <c r="F276" s="6" t="s">
        <v>204</v>
      </c>
      <c r="G276" s="6" t="s">
        <v>204</v>
      </c>
      <c r="H276" s="15" t="s">
        <v>204</v>
      </c>
      <c r="I276" s="14" t="s">
        <v>204</v>
      </c>
      <c r="J276" s="6" t="s">
        <v>204</v>
      </c>
      <c r="K276" s="6" t="s">
        <v>204</v>
      </c>
      <c r="L276" s="6" t="s">
        <v>204</v>
      </c>
      <c r="M276" s="6" t="s">
        <v>204</v>
      </c>
      <c r="N276" s="15" t="s">
        <v>204</v>
      </c>
    </row>
    <row r="277" spans="1:14" ht="15.75" thickBot="1" x14ac:dyDescent="0.3">
      <c r="A277" s="26" t="s">
        <v>157</v>
      </c>
      <c r="B277" s="16">
        <f t="shared" ref="B277:H277" si="75">SUM(B273:B276)</f>
        <v>0</v>
      </c>
      <c r="C277" s="21">
        <f t="shared" si="75"/>
        <v>565666</v>
      </c>
      <c r="D277" s="21">
        <f t="shared" si="75"/>
        <v>0</v>
      </c>
      <c r="E277" s="21">
        <f t="shared" si="75"/>
        <v>0</v>
      </c>
      <c r="F277" s="21">
        <f t="shared" si="75"/>
        <v>1605765</v>
      </c>
      <c r="G277" s="21">
        <f t="shared" si="75"/>
        <v>0</v>
      </c>
      <c r="H277" s="17">
        <f t="shared" si="75"/>
        <v>2171431</v>
      </c>
      <c r="I277" s="16">
        <f t="shared" ref="I277:N277" si="76">SUM(I273:I276)</f>
        <v>0</v>
      </c>
      <c r="J277" s="21">
        <f t="shared" si="76"/>
        <v>0</v>
      </c>
      <c r="K277" s="21">
        <f t="shared" si="76"/>
        <v>0</v>
      </c>
      <c r="L277" s="21">
        <f t="shared" si="76"/>
        <v>0</v>
      </c>
      <c r="M277" s="21">
        <f t="shared" si="76"/>
        <v>0</v>
      </c>
      <c r="N277" s="17">
        <f t="shared" si="76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3:H13"/>
    <mergeCell ref="I13:N13"/>
    <mergeCell ref="A13:A14"/>
  </mergeCells>
  <phoneticPr fontId="16" type="noConversion"/>
  <conditionalFormatting sqref="B1:N1048576">
    <cfRule type="cellIs" dxfId="11" priority="1" operator="equal">
      <formula>"Delinquent"</formula>
    </cfRule>
    <cfRule type="cellIs" dxfId="10" priority="2" operator="lessThan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81C566A9586F44977E01DF79F41A56" ma:contentTypeVersion="12" ma:contentTypeDescription="Create a new document." ma:contentTypeScope="" ma:versionID="11c9a8a309159cf70dc4ee929b5586cb">
  <xsd:schema xmlns:xsd="http://www.w3.org/2001/XMLSchema" xmlns:xs="http://www.w3.org/2001/XMLSchema" xmlns:p="http://schemas.microsoft.com/office/2006/metadata/properties" xmlns:ns2="51cab9be-9cc4-435a-8b4e-d68ad58911b0" xmlns:ns3="7d473186-7d4d-4fee-aa69-da616f19ae5b" targetNamespace="http://schemas.microsoft.com/office/2006/metadata/properties" ma:root="true" ma:fieldsID="161617bc6aaf8578364cee3c7a468585" ns2:_="" ns3:_="">
    <xsd:import namespace="51cab9be-9cc4-435a-8b4e-d68ad58911b0"/>
    <xsd:import namespace="7d473186-7d4d-4fee-aa69-da616f19a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ab9be-9cc4-435a-8b4e-d68ad58911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3aa8de9-e94b-4d9b-9e5c-d4f0d7ca5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473186-7d4d-4fee-aa69-da616f19ae5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3911f1d-f902-4109-af66-9c286d096bba}" ma:internalName="TaxCatchAll" ma:showField="CatchAllData" ma:web="7d473186-7d4d-4fee-aa69-da616f19a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473186-7d4d-4fee-aa69-da616f19ae5b" xsi:nil="true"/>
    <lcf76f155ced4ddcb4097134ff3c332f xmlns="51cab9be-9cc4-435a-8b4e-d68ad58911b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71356C-14EF-4F8E-858C-D87FDB561494}"/>
</file>

<file path=customXml/itemProps2.xml><?xml version="1.0" encoding="utf-8"?>
<ds:datastoreItem xmlns:ds="http://schemas.openxmlformats.org/officeDocument/2006/customXml" ds:itemID="{B7D5DC74-8B94-42AF-967B-B8323E8546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5D1E20-65F9-4194-A541-BCBFBF57B0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Contents</vt:lpstr>
      <vt:lpstr>A01</vt:lpstr>
      <vt:lpstr>A02</vt:lpstr>
      <vt:lpstr>A03</vt:lpstr>
      <vt:lpstr>A04</vt:lpstr>
      <vt:lpstr>A05</vt:lpstr>
      <vt:lpstr>A06</vt:lpstr>
      <vt:lpstr>A07</vt:lpstr>
      <vt:lpstr>A08</vt:lpstr>
      <vt:lpstr>B01</vt:lpstr>
      <vt:lpstr>B02</vt:lpstr>
      <vt:lpstr>B03</vt:lpstr>
      <vt:lpstr>B04</vt:lpstr>
      <vt:lpstr>B05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Cindi McElhaney</cp:lastModifiedBy>
  <cp:lastPrinted>2024-02-15T18:21:07Z</cp:lastPrinted>
  <dcterms:created xsi:type="dcterms:W3CDTF">2023-12-07T07:12:35Z</dcterms:created>
  <dcterms:modified xsi:type="dcterms:W3CDTF">2025-07-09T21:57:57Z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0x0101001F81C566A9586F44977E01DF79F41A56</vt:lpwstr>
  </property>
</Properties>
</file>